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751" i="1"/>
  <c r="E296"/>
  <c r="D296"/>
  <c r="H398"/>
  <c r="G205"/>
  <c r="D204"/>
  <c r="E398"/>
  <c r="F45"/>
  <c r="F156"/>
  <c r="F154" s="1"/>
  <c r="H506"/>
  <c r="G506"/>
  <c r="H505"/>
  <c r="G505"/>
  <c r="G492"/>
  <c r="H488"/>
  <c r="H512"/>
  <c r="G512"/>
  <c r="D512"/>
  <c r="E219"/>
  <c r="G219" s="1"/>
  <c r="D219" s="1"/>
  <c r="H815"/>
  <c r="G815" s="1"/>
  <c r="H804"/>
  <c r="H493" s="1"/>
  <c r="H803"/>
  <c r="H492" s="1"/>
  <c r="E818"/>
  <c r="H818" s="1"/>
  <c r="H507" s="1"/>
  <c r="D815"/>
  <c r="D504" s="1"/>
  <c r="E808"/>
  <c r="D808" s="1"/>
  <c r="E807"/>
  <c r="H807" s="1"/>
  <c r="G807" s="1"/>
  <c r="D804"/>
  <c r="D493" s="1"/>
  <c r="D803"/>
  <c r="D492" s="1"/>
  <c r="H777"/>
  <c r="G777" s="1"/>
  <c r="D777"/>
  <c r="G753"/>
  <c r="G504" s="1"/>
  <c r="D753"/>
  <c r="G582"/>
  <c r="G488" s="1"/>
  <c r="D582"/>
  <c r="D488" s="1"/>
  <c r="E488" s="1"/>
  <c r="D560"/>
  <c r="D497" s="1"/>
  <c r="H528"/>
  <c r="D528"/>
  <c r="H476"/>
  <c r="G476" s="1"/>
  <c r="G471" s="1"/>
  <c r="D476"/>
  <c r="D471" s="1"/>
  <c r="E471" s="1"/>
  <c r="G449"/>
  <c r="H449" s="1"/>
  <c r="D449"/>
  <c r="H434"/>
  <c r="G434"/>
  <c r="H433"/>
  <c r="G433"/>
  <c r="D434"/>
  <c r="D433"/>
  <c r="H365"/>
  <c r="G365" s="1"/>
  <c r="D365"/>
  <c r="H332"/>
  <c r="G332"/>
  <c r="D332"/>
  <c r="G296"/>
  <c r="H296" s="1"/>
  <c r="G263"/>
  <c r="H263" s="1"/>
  <c r="D496" l="1"/>
  <c r="H496"/>
  <c r="G804"/>
  <c r="G493" s="1"/>
  <c r="H497"/>
  <c r="G528"/>
  <c r="G496" s="1"/>
  <c r="D807"/>
  <c r="D818"/>
  <c r="D507" s="1"/>
  <c r="H504"/>
  <c r="G818"/>
  <c r="G507" s="1"/>
  <c r="H808"/>
  <c r="H471"/>
  <c r="D451"/>
  <c r="E451" s="1"/>
  <c r="E450" s="1"/>
  <c r="G451"/>
  <c r="G450" s="1"/>
  <c r="H451"/>
  <c r="H450" s="1"/>
  <c r="H813"/>
  <c r="G813"/>
  <c r="F813"/>
  <c r="E813"/>
  <c r="D813"/>
  <c r="H809"/>
  <c r="G809"/>
  <c r="F809"/>
  <c r="E809"/>
  <c r="D809"/>
  <c r="H801"/>
  <c r="F801"/>
  <c r="E801"/>
  <c r="D801"/>
  <c r="H796"/>
  <c r="G796"/>
  <c r="F796"/>
  <c r="E796"/>
  <c r="D796"/>
  <c r="E794"/>
  <c r="E793" s="1"/>
  <c r="H782"/>
  <c r="G782"/>
  <c r="F782"/>
  <c r="E782"/>
  <c r="D782"/>
  <c r="H778"/>
  <c r="G778"/>
  <c r="F778"/>
  <c r="E778"/>
  <c r="D778"/>
  <c r="H770"/>
  <c r="G770"/>
  <c r="F770"/>
  <c r="E770"/>
  <c r="D770"/>
  <c r="H765"/>
  <c r="G765"/>
  <c r="F765"/>
  <c r="E765"/>
  <c r="D765"/>
  <c r="D763" s="1"/>
  <c r="D762" s="1"/>
  <c r="H224"/>
  <c r="G224"/>
  <c r="D224"/>
  <c r="H218"/>
  <c r="H217"/>
  <c r="H216"/>
  <c r="G218"/>
  <c r="G217"/>
  <c r="G216"/>
  <c r="D217"/>
  <c r="D218"/>
  <c r="D216"/>
  <c r="H209"/>
  <c r="H208"/>
  <c r="H205"/>
  <c r="H204"/>
  <c r="H203"/>
  <c r="G209"/>
  <c r="G208"/>
  <c r="G204"/>
  <c r="G203"/>
  <c r="D209"/>
  <c r="D208"/>
  <c r="D205"/>
  <c r="D203"/>
  <c r="H199"/>
  <c r="H198"/>
  <c r="G199"/>
  <c r="G198"/>
  <c r="D199"/>
  <c r="D167" s="1"/>
  <c r="D200"/>
  <c r="D198"/>
  <c r="D450" l="1"/>
  <c r="F763"/>
  <c r="G808"/>
  <c r="G497" s="1"/>
  <c r="F794"/>
  <c r="D794"/>
  <c r="D793" s="1"/>
  <c r="H794"/>
  <c r="H793" s="1"/>
  <c r="G763"/>
  <c r="E763"/>
  <c r="E762" s="1"/>
  <c r="E493"/>
  <c r="E492"/>
  <c r="H279"/>
  <c r="H275"/>
  <c r="H266"/>
  <c r="G279"/>
  <c r="G275"/>
  <c r="G266"/>
  <c r="D229"/>
  <c r="F229"/>
  <c r="G229"/>
  <c r="H229"/>
  <c r="E229"/>
  <c r="F234"/>
  <c r="E236"/>
  <c r="D238"/>
  <c r="G238"/>
  <c r="H238" s="1"/>
  <c r="D241"/>
  <c r="E241" s="1"/>
  <c r="G241"/>
  <c r="H241" s="1"/>
  <c r="D243"/>
  <c r="E243" s="1"/>
  <c r="G243"/>
  <c r="H243"/>
  <c r="E244"/>
  <c r="E245"/>
  <c r="E246"/>
  <c r="D247"/>
  <c r="E247" s="1"/>
  <c r="F247"/>
  <c r="G247"/>
  <c r="H247"/>
  <c r="E248"/>
  <c r="D249"/>
  <c r="E249" s="1"/>
  <c r="G249"/>
  <c r="H249" s="1"/>
  <c r="E250"/>
  <c r="E251"/>
  <c r="E257"/>
  <c r="A973"/>
  <c r="H912"/>
  <c r="G912"/>
  <c r="F912"/>
  <c r="E912"/>
  <c r="D912"/>
  <c r="H908"/>
  <c r="G908"/>
  <c r="F908"/>
  <c r="E908"/>
  <c r="D908"/>
  <c r="H900"/>
  <c r="G900"/>
  <c r="G893" s="1"/>
  <c r="F900"/>
  <c r="E900"/>
  <c r="D900"/>
  <c r="H895"/>
  <c r="G895"/>
  <c r="F895"/>
  <c r="E895"/>
  <c r="D895"/>
  <c r="F878"/>
  <c r="H878"/>
  <c r="H857" s="1"/>
  <c r="H855" s="1"/>
  <c r="H156" s="1"/>
  <c r="H154" s="1"/>
  <c r="G878"/>
  <c r="E878"/>
  <c r="D878"/>
  <c r="H874"/>
  <c r="G874"/>
  <c r="F874"/>
  <c r="E874"/>
  <c r="D874"/>
  <c r="F866"/>
  <c r="H866"/>
  <c r="G866"/>
  <c r="E866"/>
  <c r="D866"/>
  <c r="H861"/>
  <c r="G861"/>
  <c r="F861"/>
  <c r="E861"/>
  <c r="D861"/>
  <c r="G857"/>
  <c r="G855" s="1"/>
  <c r="G156" s="1"/>
  <c r="G154" s="1"/>
  <c r="H844"/>
  <c r="G844"/>
  <c r="F844"/>
  <c r="E844"/>
  <c r="D844"/>
  <c r="H840"/>
  <c r="G840"/>
  <c r="F840"/>
  <c r="E840"/>
  <c r="D840"/>
  <c r="H832"/>
  <c r="G832"/>
  <c r="F832"/>
  <c r="E832"/>
  <c r="D832"/>
  <c r="H827"/>
  <c r="G827"/>
  <c r="F827"/>
  <c r="E827"/>
  <c r="D827"/>
  <c r="H751"/>
  <c r="G751"/>
  <c r="E751"/>
  <c r="D751"/>
  <c r="H747"/>
  <c r="G747"/>
  <c r="F747"/>
  <c r="E747"/>
  <c r="D747"/>
  <c r="E746"/>
  <c r="E745"/>
  <c r="H739"/>
  <c r="G739"/>
  <c r="F739"/>
  <c r="D739"/>
  <c r="H734"/>
  <c r="G734"/>
  <c r="F734"/>
  <c r="E734"/>
  <c r="D734"/>
  <c r="E722"/>
  <c r="H720"/>
  <c r="G720"/>
  <c r="F720"/>
  <c r="E720"/>
  <c r="D720"/>
  <c r="H716"/>
  <c r="G716"/>
  <c r="F716"/>
  <c r="E716"/>
  <c r="D716"/>
  <c r="E715"/>
  <c r="E714"/>
  <c r="H708"/>
  <c r="G708"/>
  <c r="F708"/>
  <c r="D708"/>
  <c r="H703"/>
  <c r="G703"/>
  <c r="F703"/>
  <c r="E703"/>
  <c r="D703"/>
  <c r="E691"/>
  <c r="H689"/>
  <c r="G689"/>
  <c r="F689"/>
  <c r="E689"/>
  <c r="D689"/>
  <c r="H685"/>
  <c r="G685"/>
  <c r="F685"/>
  <c r="E685"/>
  <c r="D685"/>
  <c r="E684"/>
  <c r="E677" s="1"/>
  <c r="E683"/>
  <c r="H677"/>
  <c r="G677"/>
  <c r="F677"/>
  <c r="D677"/>
  <c r="H672"/>
  <c r="G672"/>
  <c r="G670" s="1"/>
  <c r="G669" s="1"/>
  <c r="F672"/>
  <c r="E672"/>
  <c r="D672"/>
  <c r="H670"/>
  <c r="H669" s="1"/>
  <c r="E660"/>
  <c r="H658"/>
  <c r="G658"/>
  <c r="F658"/>
  <c r="D658"/>
  <c r="E658" s="1"/>
  <c r="H654"/>
  <c r="G654"/>
  <c r="F654"/>
  <c r="E654"/>
  <c r="D654"/>
  <c r="E653"/>
  <c r="E652"/>
  <c r="H646"/>
  <c r="G646"/>
  <c r="F646"/>
  <c r="E646"/>
  <c r="D646"/>
  <c r="H641"/>
  <c r="G641"/>
  <c r="F641"/>
  <c r="F639" s="1"/>
  <c r="E641"/>
  <c r="D641"/>
  <c r="H627"/>
  <c r="G627"/>
  <c r="F627"/>
  <c r="E627"/>
  <c r="D627"/>
  <c r="E625"/>
  <c r="H623"/>
  <c r="G623"/>
  <c r="F623"/>
  <c r="E623"/>
  <c r="D623"/>
  <c r="E622"/>
  <c r="E621"/>
  <c r="H615"/>
  <c r="G615"/>
  <c r="F615"/>
  <c r="D615"/>
  <c r="H610"/>
  <c r="G610"/>
  <c r="F610"/>
  <c r="E610"/>
  <c r="D610"/>
  <c r="H596"/>
  <c r="G596"/>
  <c r="F596"/>
  <c r="D596"/>
  <c r="E596" s="1"/>
  <c r="H592"/>
  <c r="G592"/>
  <c r="F592"/>
  <c r="E592"/>
  <c r="D592"/>
  <c r="H584"/>
  <c r="G584"/>
  <c r="F584"/>
  <c r="D584"/>
  <c r="H579"/>
  <c r="G579"/>
  <c r="F579"/>
  <c r="F577" s="1"/>
  <c r="E579"/>
  <c r="D579"/>
  <c r="H565"/>
  <c r="G565"/>
  <c r="F565"/>
  <c r="E565"/>
  <c r="D565"/>
  <c r="H561"/>
  <c r="G561"/>
  <c r="F561"/>
  <c r="E561"/>
  <c r="D561"/>
  <c r="E559"/>
  <c r="H553"/>
  <c r="G553"/>
  <c r="F553"/>
  <c r="E553"/>
  <c r="D553"/>
  <c r="H548"/>
  <c r="G548"/>
  <c r="F548"/>
  <c r="E548"/>
  <c r="D548"/>
  <c r="E536"/>
  <c r="H534"/>
  <c r="G534"/>
  <c r="F534"/>
  <c r="E534"/>
  <c r="D534"/>
  <c r="H530"/>
  <c r="G530"/>
  <c r="F530"/>
  <c r="E530"/>
  <c r="D530"/>
  <c r="E529"/>
  <c r="E522" s="1"/>
  <c r="H522"/>
  <c r="G522"/>
  <c r="F522"/>
  <c r="D522"/>
  <c r="H517"/>
  <c r="G517"/>
  <c r="F517"/>
  <c r="E517"/>
  <c r="D517"/>
  <c r="E507"/>
  <c r="F502"/>
  <c r="H500"/>
  <c r="H498" s="1"/>
  <c r="H177" s="1"/>
  <c r="G500"/>
  <c r="G498" s="1"/>
  <c r="G177" s="1"/>
  <c r="D500"/>
  <c r="E498" s="1"/>
  <c r="F498"/>
  <c r="E497"/>
  <c r="E496"/>
  <c r="H485"/>
  <c r="G485"/>
  <c r="E485"/>
  <c r="D485"/>
  <c r="H426"/>
  <c r="G426"/>
  <c r="F426"/>
  <c r="D426"/>
  <c r="E426" s="1"/>
  <c r="E421"/>
  <c r="H421"/>
  <c r="G421"/>
  <c r="F421"/>
  <c r="D421"/>
  <c r="E417"/>
  <c r="E412"/>
  <c r="E409"/>
  <c r="H407"/>
  <c r="G407"/>
  <c r="F407"/>
  <c r="D407"/>
  <c r="E407" s="1"/>
  <c r="E405"/>
  <c r="E403" s="1"/>
  <c r="H403"/>
  <c r="G403"/>
  <c r="D403"/>
  <c r="E402"/>
  <c r="E401"/>
  <c r="E397"/>
  <c r="E396"/>
  <c r="H394"/>
  <c r="G394"/>
  <c r="F394"/>
  <c r="D394"/>
  <c r="E394" s="1"/>
  <c r="E393"/>
  <c r="E392"/>
  <c r="E391"/>
  <c r="H389"/>
  <c r="G389"/>
  <c r="F389"/>
  <c r="D389"/>
  <c r="E385"/>
  <c r="E380"/>
  <c r="E377"/>
  <c r="H375"/>
  <c r="G375"/>
  <c r="F375"/>
  <c r="D375"/>
  <c r="E375" s="1"/>
  <c r="E373"/>
  <c r="E371" s="1"/>
  <c r="H371"/>
  <c r="G371"/>
  <c r="D371"/>
  <c r="E370"/>
  <c r="E369"/>
  <c r="E364"/>
  <c r="H362"/>
  <c r="G362"/>
  <c r="F362"/>
  <c r="D362"/>
  <c r="E362" s="1"/>
  <c r="E361"/>
  <c r="E360"/>
  <c r="E359"/>
  <c r="H357"/>
  <c r="G357"/>
  <c r="F357"/>
  <c r="D357"/>
  <c r="E353"/>
  <c r="E348"/>
  <c r="E345"/>
  <c r="H343"/>
  <c r="G343"/>
  <c r="F343"/>
  <c r="D343"/>
  <c r="E343" s="1"/>
  <c r="E341"/>
  <c r="E339" s="1"/>
  <c r="H339"/>
  <c r="G339"/>
  <c r="D339"/>
  <c r="E338"/>
  <c r="E337"/>
  <c r="E333"/>
  <c r="H330"/>
  <c r="G330"/>
  <c r="F330"/>
  <c r="D330"/>
  <c r="E330" s="1"/>
  <c r="E329"/>
  <c r="E328"/>
  <c r="E327"/>
  <c r="H325"/>
  <c r="G325"/>
  <c r="F325"/>
  <c r="D325"/>
  <c r="E321"/>
  <c r="E316"/>
  <c r="E313"/>
  <c r="H311"/>
  <c r="G311"/>
  <c r="F311"/>
  <c r="D311"/>
  <c r="E311" s="1"/>
  <c r="E309"/>
  <c r="E307" s="1"/>
  <c r="H307"/>
  <c r="G307"/>
  <c r="D307"/>
  <c r="E305"/>
  <c r="E302"/>
  <c r="E300"/>
  <c r="H298"/>
  <c r="G298"/>
  <c r="F298"/>
  <c r="D298"/>
  <c r="E298" s="1"/>
  <c r="E297"/>
  <c r="E295"/>
  <c r="H293"/>
  <c r="G293"/>
  <c r="F293"/>
  <c r="D293"/>
  <c r="E281"/>
  <c r="F279"/>
  <c r="D279"/>
  <c r="E279" s="1"/>
  <c r="E277"/>
  <c r="E275" s="1"/>
  <c r="D275"/>
  <c r="F266"/>
  <c r="D266"/>
  <c r="E266" s="1"/>
  <c r="E265"/>
  <c r="G265" s="1"/>
  <c r="E264"/>
  <c r="E263"/>
  <c r="G261"/>
  <c r="G259" s="1"/>
  <c r="G258" s="1"/>
  <c r="F261"/>
  <c r="D261"/>
  <c r="G175"/>
  <c r="H191"/>
  <c r="G191"/>
  <c r="E224"/>
  <c r="H186"/>
  <c r="G183"/>
  <c r="H183" s="1"/>
  <c r="F214"/>
  <c r="E212"/>
  <c r="E210" s="1"/>
  <c r="E209"/>
  <c r="E208"/>
  <c r="E205"/>
  <c r="H172"/>
  <c r="G172"/>
  <c r="E204"/>
  <c r="G171"/>
  <c r="D171"/>
  <c r="E171" s="1"/>
  <c r="F201"/>
  <c r="E200"/>
  <c r="G167"/>
  <c r="E199"/>
  <c r="H166"/>
  <c r="G166"/>
  <c r="E198"/>
  <c r="F196"/>
  <c r="D191"/>
  <c r="E191" s="1"/>
  <c r="H187"/>
  <c r="G187"/>
  <c r="F187"/>
  <c r="E187"/>
  <c r="D187"/>
  <c r="G186"/>
  <c r="F186"/>
  <c r="F181" s="1"/>
  <c r="D175"/>
  <c r="E175" s="1"/>
  <c r="H171"/>
  <c r="F169"/>
  <c r="F164"/>
  <c r="H158"/>
  <c r="G158"/>
  <c r="F158"/>
  <c r="E158"/>
  <c r="D158"/>
  <c r="E154"/>
  <c r="E739" l="1"/>
  <c r="F515"/>
  <c r="F732"/>
  <c r="G762"/>
  <c r="H763"/>
  <c r="H762" s="1"/>
  <c r="E708"/>
  <c r="G176"/>
  <c r="G801"/>
  <c r="G794" s="1"/>
  <c r="G793" s="1"/>
  <c r="F419"/>
  <c r="F418" s="1"/>
  <c r="F546"/>
  <c r="D290"/>
  <c r="E290" s="1"/>
  <c r="G290" s="1"/>
  <c r="H290" s="1"/>
  <c r="E293"/>
  <c r="G639"/>
  <c r="G638" s="1"/>
  <c r="G732"/>
  <c r="G731" s="1"/>
  <c r="D732"/>
  <c r="E732" s="1"/>
  <c r="E731" s="1"/>
  <c r="H265"/>
  <c r="G200"/>
  <c r="G168" s="1"/>
  <c r="G825"/>
  <c r="F893"/>
  <c r="E893"/>
  <c r="F291"/>
  <c r="D498"/>
  <c r="D177" s="1"/>
  <c r="E177" s="1"/>
  <c r="E615"/>
  <c r="F701"/>
  <c r="H291"/>
  <c r="G291"/>
  <c r="G355"/>
  <c r="G354" s="1"/>
  <c r="D184"/>
  <c r="D185"/>
  <c r="E584"/>
  <c r="F323"/>
  <c r="F322" s="1"/>
  <c r="G515"/>
  <c r="G514" s="1"/>
  <c r="G577"/>
  <c r="G576" s="1"/>
  <c r="D639"/>
  <c r="E639" s="1"/>
  <c r="E638" s="1"/>
  <c r="H639"/>
  <c r="H638" s="1"/>
  <c r="G701"/>
  <c r="G700" s="1"/>
  <c r="H732"/>
  <c r="H731" s="1"/>
  <c r="D825"/>
  <c r="H825"/>
  <c r="D234"/>
  <c r="G608"/>
  <c r="G607" s="1"/>
  <c r="D670"/>
  <c r="D669" s="1"/>
  <c r="D701"/>
  <c r="E701" s="1"/>
  <c r="E700" s="1"/>
  <c r="D608"/>
  <c r="E608" s="1"/>
  <c r="E607" s="1"/>
  <c r="H701"/>
  <c r="H700" s="1"/>
  <c r="H608"/>
  <c r="H607" s="1"/>
  <c r="H490"/>
  <c r="D577"/>
  <c r="E577" s="1"/>
  <c r="E576" s="1"/>
  <c r="H176"/>
  <c r="G546"/>
  <c r="G545" s="1"/>
  <c r="G387"/>
  <c r="G386" s="1"/>
  <c r="D173"/>
  <c r="E173" s="1"/>
  <c r="D355"/>
  <c r="E355" s="1"/>
  <c r="E354" s="1"/>
  <c r="D323"/>
  <c r="D322" s="1"/>
  <c r="D172"/>
  <c r="E172" s="1"/>
  <c r="D259"/>
  <c r="E259" s="1"/>
  <c r="E258" s="1"/>
  <c r="H234"/>
  <c r="G234"/>
  <c r="G227" s="1"/>
  <c r="G226" s="1"/>
  <c r="D176"/>
  <c r="E176" s="1"/>
  <c r="F227"/>
  <c r="F226" s="1"/>
  <c r="H227"/>
  <c r="H226" s="1"/>
  <c r="D196"/>
  <c r="E196"/>
  <c r="G164"/>
  <c r="D227"/>
  <c r="D226" s="1"/>
  <c r="E670"/>
  <c r="E669" s="1"/>
  <c r="G214"/>
  <c r="G196"/>
  <c r="G323"/>
  <c r="G322" s="1"/>
  <c r="E325"/>
  <c r="H323"/>
  <c r="H322" s="1"/>
  <c r="H355"/>
  <c r="H354" s="1"/>
  <c r="E389"/>
  <c r="D490"/>
  <c r="D857"/>
  <c r="D893"/>
  <c r="H893"/>
  <c r="F387"/>
  <c r="F386" s="1"/>
  <c r="H577"/>
  <c r="H576" s="1"/>
  <c r="G490"/>
  <c r="D700"/>
  <c r="E238"/>
  <c r="E234" s="1"/>
  <c r="E227" s="1"/>
  <c r="E226" s="1"/>
  <c r="H167"/>
  <c r="D419"/>
  <c r="D418" s="1"/>
  <c r="H419"/>
  <c r="H418" s="1"/>
  <c r="F608"/>
  <c r="F670"/>
  <c r="D731"/>
  <c r="D166"/>
  <c r="G181"/>
  <c r="F259"/>
  <c r="F258" s="1"/>
  <c r="E261"/>
  <c r="D291"/>
  <c r="F355"/>
  <c r="F354" s="1"/>
  <c r="E357"/>
  <c r="D387"/>
  <c r="E387" s="1"/>
  <c r="E386" s="1"/>
  <c r="G419"/>
  <c r="G418" s="1"/>
  <c r="E490"/>
  <c r="D502"/>
  <c r="G502"/>
  <c r="D515"/>
  <c r="D514" s="1"/>
  <c r="H515"/>
  <c r="H514" s="1"/>
  <c r="F825"/>
  <c r="E825"/>
  <c r="E167"/>
  <c r="D607"/>
  <c r="D638"/>
  <c r="F162"/>
  <c r="D168"/>
  <c r="E168" s="1"/>
  <c r="F194"/>
  <c r="F193" s="1"/>
  <c r="D201"/>
  <c r="E201" s="1"/>
  <c r="H387"/>
  <c r="H386" s="1"/>
  <c r="D546"/>
  <c r="E546" s="1"/>
  <c r="E545" s="1"/>
  <c r="H546"/>
  <c r="H545" s="1"/>
  <c r="H214"/>
  <c r="H181"/>
  <c r="E515"/>
  <c r="E514" s="1"/>
  <c r="D214"/>
  <c r="E214" s="1"/>
  <c r="D183"/>
  <c r="E216"/>
  <c r="D179"/>
  <c r="E179" s="1"/>
  <c r="E203"/>
  <c r="H175"/>
  <c r="E323"/>
  <c r="E322" s="1"/>
  <c r="E504"/>
  <c r="E502" s="1"/>
  <c r="G56"/>
  <c r="H56" s="1"/>
  <c r="G55"/>
  <c r="H55" s="1"/>
  <c r="D483" l="1"/>
  <c r="D482" s="1"/>
  <c r="D152" s="1"/>
  <c r="E152" s="1"/>
  <c r="D354"/>
  <c r="D576"/>
  <c r="H200"/>
  <c r="H261"/>
  <c r="H259" s="1"/>
  <c r="H258" s="1"/>
  <c r="E169"/>
  <c r="H483"/>
  <c r="H482" s="1"/>
  <c r="D545"/>
  <c r="G483"/>
  <c r="G482" s="1"/>
  <c r="G152" s="1"/>
  <c r="H152" s="1"/>
  <c r="E419"/>
  <c r="E418" s="1"/>
  <c r="D386"/>
  <c r="E291"/>
  <c r="D169"/>
  <c r="D258"/>
  <c r="D855"/>
  <c r="D164"/>
  <c r="E166"/>
  <c r="E164" s="1"/>
  <c r="D194"/>
  <c r="E183"/>
  <c r="G201"/>
  <c r="G173"/>
  <c r="G169" s="1"/>
  <c r="G162" s="1"/>
  <c r="G925" s="1"/>
  <c r="H925" s="1"/>
  <c r="G194" l="1"/>
  <c r="G193" s="1"/>
  <c r="G151" s="1"/>
  <c r="G149" s="1"/>
  <c r="G923" s="1"/>
  <c r="H168"/>
  <c r="H164" s="1"/>
  <c r="H196"/>
  <c r="E483"/>
  <c r="E482" s="1"/>
  <c r="F149"/>
  <c r="F923" s="1"/>
  <c r="D156"/>
  <c r="D154" s="1"/>
  <c r="H173"/>
  <c r="H169" s="1"/>
  <c r="H201"/>
  <c r="E194"/>
  <c r="E193" s="1"/>
  <c r="D193"/>
  <c r="D151" s="1"/>
  <c r="G52"/>
  <c r="H194" l="1"/>
  <c r="H193" s="1"/>
  <c r="H151" s="1"/>
  <c r="H149" s="1"/>
  <c r="H162"/>
  <c r="D149"/>
  <c r="E151"/>
  <c r="E149" s="1"/>
  <c r="G49"/>
  <c r="G47" s="1"/>
  <c r="H52"/>
  <c r="D925" l="1"/>
  <c r="H49"/>
  <c r="H47" s="1"/>
  <c r="G53"/>
  <c r="G45" s="1"/>
  <c r="H53" s="1"/>
  <c r="H45" l="1"/>
  <c r="E181" l="1"/>
  <c r="E162" s="1"/>
  <c r="E923" s="1"/>
  <c r="D181"/>
  <c r="D162" s="1"/>
  <c r="D923" s="1"/>
</calcChain>
</file>

<file path=xl/sharedStrings.xml><?xml version="1.0" encoding="utf-8"?>
<sst xmlns="http://schemas.openxmlformats.org/spreadsheetml/2006/main" count="964" uniqueCount="257">
  <si>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</si>
  <si>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</si>
  <si>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</si>
  <si>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</si>
  <si>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</si>
  <si>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</si>
  <si>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</si>
  <si>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>Наименование муниципального учреждения Северо-Енисейского района</t>
  </si>
  <si>
    <t>по ОКПО</t>
  </si>
  <si>
    <t>ИНН / КПП</t>
  </si>
  <si>
    <t>по ОКЕИ</t>
  </si>
  <si>
    <t>Наименование органа, осуществляющего функции и полномочия учредителя муниципального учреждения Северо-Енисейского района</t>
  </si>
  <si>
    <t>Адрес фактического местонахождения муниципального учреждения Северо-Енисейского района</t>
  </si>
  <si>
    <t xml:space="preserve">I.  Сведения о деятельности муниципального учреждения </t>
  </si>
  <si>
    <t>1.1. Цели деятельности муниципального учреждения Северо-Енисейского района:</t>
  </si>
  <si>
    <t>1.2. Виды деятельности муниципального учреждения Северо-Енисейского района:</t>
  </si>
  <si>
    <t>II. Показатели финансового состояния учреждения</t>
  </si>
  <si>
    <t>Наименование показателя</t>
  </si>
  <si>
    <t>Сумма</t>
  </si>
  <si>
    <t>плановый период</t>
  </si>
  <si>
    <r>
      <t>I. Нефинансовые активы, всего</t>
    </r>
    <r>
      <rPr>
        <sz val="11"/>
        <color theme="1"/>
        <rFont val="Times New Roman"/>
        <family val="1"/>
        <charset val="204"/>
      </rPr>
      <t>:</t>
    </r>
  </si>
  <si>
    <t>из них:</t>
  </si>
  <si>
    <t>1.1. Общая балансовая стоимость недвижимого муниципального имущества, всего</t>
  </si>
  <si>
    <t xml:space="preserve">       в том числе: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</si>
  <si>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</si>
  <si>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 учреждением за счет выделенных собственником имущества учреждения средств</t>
  </si>
  <si>
    <t>1.1.3. Стоимость имущества, приобретенного муниципальным 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</si>
  <si>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</si>
  <si>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</si>
  <si>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</si>
  <si>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</si>
  <si>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</si>
  <si>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бюджета Северо-Енисейского района</t>
  </si>
  <si>
    <t>2.2. Дебиторская задолженность по выданным авансам, полученным за счет средств бюджета Северо-Енисейского района,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</si>
  <si>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</si>
  <si>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</si>
  <si>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</si>
  <si>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</si>
  <si>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</si>
  <si>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</si>
  <si>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</si>
  <si>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</si>
  <si>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</si>
  <si>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</si>
  <si>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</si>
  <si>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</si>
  <si>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</si>
  <si>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</si>
  <si>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</si>
  <si>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</si>
  <si>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</si>
  <si>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</si>
  <si>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</si>
  <si>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</si>
  <si>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</si>
  <si>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</si>
  <si>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</si>
  <si>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 Северо-Енисейского района, всего:</t>
  </si>
  <si>
    <t xml:space="preserve">3.2.1.  по начислениям на выплаты по оплате труда </t>
  </si>
  <si>
    <t>в том числе просроченная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</si>
  <si>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</si>
  <si>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</si>
  <si>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</si>
  <si>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</si>
  <si>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</si>
  <si>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</si>
  <si>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</si>
  <si>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</si>
  <si>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</si>
  <si>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</si>
  <si>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</si>
  <si>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</si>
  <si>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</si>
  <si>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</si>
  <si>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</si>
  <si>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</si>
  <si>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</si>
  <si>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</si>
  <si>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</si>
  <si>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</si>
  <si>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</si>
  <si>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</si>
  <si>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</si>
  <si>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</si>
  <si>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</si>
  <si>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</si>
  <si>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</si>
  <si>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>Всего</t>
  </si>
  <si>
    <t>в том числе</t>
  </si>
  <si>
    <t>всего</t>
  </si>
  <si>
    <t>операции по лицевым счетам, открытым в органах, осуществляющих ведение лицевых счетов учреждений</t>
  </si>
  <si>
    <t>операции по счетам, открытым в кредитных организациях</t>
  </si>
  <si>
    <t>I. Планируемый остаток средств на начало планируемого года</t>
  </si>
  <si>
    <t>II. Поступления, всего:</t>
  </si>
  <si>
    <t xml:space="preserve">в том числе:                              </t>
  </si>
  <si>
    <t>2.1.Субсидии на выполнение муниципального задания</t>
  </si>
  <si>
    <t>2.2. Целевые субсидии</t>
  </si>
  <si>
    <t>2.3. Бюджетные инвестиции</t>
  </si>
  <si>
    <t>2.4. Поступления от оказания муниципальным учреждением 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основе, всего</t>
  </si>
  <si>
    <t>в том числе:</t>
  </si>
  <si>
    <t>2.4.2. Услуга 2 (наименование)</t>
  </si>
  <si>
    <t>2.5. Поступления от иной приносящей доход деятельности, всего:</t>
  </si>
  <si>
    <t>2.5.1. Поступления от реализации ценных бумаг, кроме акций и иных форм участия в капитале</t>
  </si>
  <si>
    <t>2.5.2. Поступления от реализации акций и иных форм участия в капитале</t>
  </si>
  <si>
    <t>III. Выплаты, всего:</t>
  </si>
  <si>
    <t>3.1. Оплата труда и начисления на выплаты по оплате труда, всего</t>
  </si>
  <si>
    <t>3.1.1. Заработная плата</t>
  </si>
  <si>
    <t>3.1.2. Прочие выплаты</t>
  </si>
  <si>
    <t>3.1.3. Начисления на выплаты по оплате труда</t>
  </si>
  <si>
    <t>3.2. Оплата работ, услуг, всего</t>
  </si>
  <si>
    <t>3.2.1. Услуги связи</t>
  </si>
  <si>
    <t>3.2.2. Транспортные услуги</t>
  </si>
  <si>
    <t>3.2.3. Коммунальные услуги</t>
  </si>
  <si>
    <t>3.2.4. Арендная плата за пользование имуществом</t>
  </si>
  <si>
    <t>3.2.5. Работы, услуги по содержанию имущества</t>
  </si>
  <si>
    <t>3.2.6. Прочие работы, услуги</t>
  </si>
  <si>
    <t>3.3. Социальное обеспечение, всего</t>
  </si>
  <si>
    <t>3.3.1. Пособия по социальной помощи населению</t>
  </si>
  <si>
    <t>3.3.2. Пенсии, пособия, выплачиваемые организациями сектора государственного управления</t>
  </si>
  <si>
    <t xml:space="preserve">3.4. Поступление нефинансовых активов, всего </t>
  </si>
  <si>
    <t>3.4.1. Увеличение стоимости основных средств</t>
  </si>
  <si>
    <t>3.4.2. Увеличение стоимости нематериальных активов</t>
  </si>
  <si>
    <t>3.4.3. Увеличение стоимости непроизводственных активов</t>
  </si>
  <si>
    <t>3.4.4. Увеличение стоимости материальных запасов</t>
  </si>
  <si>
    <t>3.5. Поступление финансовых активов, всего</t>
  </si>
  <si>
    <t>3.5.1. Увеличение стоимости ценных бумаг, кроме акций и иных форм участия в капитале</t>
  </si>
  <si>
    <t>3.5.2. Увеличение стоимости акций и иных форм участия в капитале</t>
  </si>
  <si>
    <t>3.6. Прочие расходы</t>
  </si>
  <si>
    <t>IV. Планируемый остаток средств на конец планируемого года                      (раздел I+ раздел II- раздел III)</t>
  </si>
  <si>
    <t>Справочно:</t>
  </si>
  <si>
    <t>Объем публичных обязательств, всего</t>
  </si>
  <si>
    <t>Исполнитель</t>
  </si>
  <si>
    <t>УТВЕРЖДАЮ:</t>
  </si>
  <si>
    <t>Управление образования администрации Северо-Енисейского района</t>
  </si>
  <si>
    <t>Свешникова Е.Р.</t>
  </si>
  <si>
    <t>тел. 21-4-75</t>
  </si>
  <si>
    <t>663282, Красноярский край, р.п.Северо-Енисейский, ул. Ленина, д. 9</t>
  </si>
  <si>
    <t>Главный бухгалтер Управления образования администрации Северо-Енисейского района</t>
  </si>
  <si>
    <t xml:space="preserve">виды деятельности учреждения, относящиеся к его основным видам деятельности в соответствии с уставом учреждения (положением подразделения): 
Создание условий для физического, спортивного и духовного совершенствования обучающихся  путем проведения на регулярной основе тренировочных занятий, организации спортивно-оздоровительной и соревновательной работы; приобщение обучающихся к здоровому образу жизни, организация их досуга.
</t>
  </si>
  <si>
    <t xml:space="preserve">в соответствии с федеральными законами, нормативными правовыми актами Красноярского края, нормативными правовыми актами администрации Северо-Енисейского района и уставом учреждения: 
- гармоничное  развитие  личности,   физическая и специальная подготовка обучающихся, развитие их способностей в избранном виде спорта;
- удовлетворение потребностей в занятиях физической культурой и спортом;
- формирование у обучающихся потребности в здоровом образе жизни; 
- формирование знаний о физической культуре и спорте; 
- вовлечение максимально возможного числа обучающихся в систематическое занятие спортом, воспитание устойчивого интереса к нему;
- обеспечение повышение уровня общей и специальной физической подготовленности в соответствии с требованиями по видам спорта;
- обеспечение приобретения учащимися знаний в области гигиены и первой медицинской помощи, а также овладения теоретическими основами, приемами и методами оценки своего состояния;
- подготовка обучающихся к участию в спортивных соревнованиях различного ранга (районных, краевых, федеральных);
-подготовка резерва сборных команд Северо-Енисейского района по
различным видам спорта;
- осуществление методической работы, направленной на совершенствование образовательного процесса, программ, форм  и методов деятельности объединений, мастерства педагогических работников;
- организация и проведение спортивно-массовых мероприятий;
- оказание методической и практической помощи общеобразовательным учреждениям Северо-Енисейского района в проведении районных спортивных и физкультурно-массовых мероприятий;
- организация и проведение летней оздоровительной кампании для обучающихся в ДЮСШ.
</t>
  </si>
  <si>
    <t>1.3. Перечень услуг (работ), относящихся в соответствии с уставом к основным видам деятельности муниципального учреждения Северо-Енисейского района, осуществляемых на платной основе: прокат спортивного инвентаря</t>
  </si>
  <si>
    <t>2434001586/</t>
  </si>
  <si>
    <t>Из них:</t>
  </si>
  <si>
    <t>1. Субсидии на выполнение муниципального задания</t>
  </si>
  <si>
    <t>Выплаты, всего:</t>
  </si>
  <si>
    <t>1. Оплата труда и начисления на выплаты по оплате труда, всего</t>
  </si>
  <si>
    <t>1.1. Заработная плата</t>
  </si>
  <si>
    <t>1.2. Прочие выплаты</t>
  </si>
  <si>
    <t>1.3. Начисления на выплаты по оплате труда</t>
  </si>
  <si>
    <t>2. Оплата работ, услуг, всего</t>
  </si>
  <si>
    <t>2.1. Услуги связи</t>
  </si>
  <si>
    <t>2.2. Транспортные услуги</t>
  </si>
  <si>
    <t>2.3. Коммунальные услуги</t>
  </si>
  <si>
    <t>2.4. Арендная плата за пользование имуществом</t>
  </si>
  <si>
    <t>2.6. Прочие работы, услуги</t>
  </si>
  <si>
    <t>3. Социальное обеспечение, всего</t>
  </si>
  <si>
    <t>3.1. Пособия по социальной помощи населению</t>
  </si>
  <si>
    <t>3.2. Пенсии, пособия, выплачиваемые организациями сектора государственного управления</t>
  </si>
  <si>
    <t xml:space="preserve">4. Поступление нефинансовых активов, всего </t>
  </si>
  <si>
    <t>4.1. Увеличение стоимости основных средств</t>
  </si>
  <si>
    <t>4.2. Увеличение стоимости нематериальных активов</t>
  </si>
  <si>
    <t>4.3. Увеличение стоимости непроизводственных активов</t>
  </si>
  <si>
    <t>4.4. Увеличение стоимости материальных запасов</t>
  </si>
  <si>
    <t>5. Поступление финансовых активов, всего</t>
  </si>
  <si>
    <t>5.1. Увеличение стоимости ценных бумаг, кроме акций и иных форм участия в капитале</t>
  </si>
  <si>
    <t>5.2. Увеличение стоимости акций и иных форм участия в капитале</t>
  </si>
  <si>
    <t>6. Прочие расходы</t>
  </si>
  <si>
    <t>2. Целевые субсидии</t>
  </si>
  <si>
    <t>2.5. Работы, услуги по содержанию имущества</t>
  </si>
  <si>
    <t>3. Бюджетные инвестиции</t>
  </si>
  <si>
    <t>4. Поступления от оказания муниципальным учреждением 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основе, всего</t>
  </si>
  <si>
    <t>5. Поступления от иной приносящей доход деятельности, всего:</t>
  </si>
  <si>
    <t>Единица измерения: руб.</t>
  </si>
  <si>
    <t>Муниципальное бюджетное образовательное учреждение дополнительного образования "Северо-Енисейская детско-юношеская спортивная школа"</t>
  </si>
  <si>
    <t>Руководитель Управления образования администрации Северо-Енисейского района</t>
  </si>
  <si>
    <t>2017 год</t>
  </si>
  <si>
    <t>2.4.1. Услуга 1 "Присмотр и уход за детьми"</t>
  </si>
  <si>
    <t>1.1. Субвенции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 (444 0701 0247588 611 241)</t>
  </si>
  <si>
    <t>2.4. 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 (444 1004 0247556 612 241)</t>
  </si>
  <si>
    <t>2.5. Субвенция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 (444 0701 0247554 612 241)</t>
  </si>
  <si>
    <t>2.6. Приобретение комплектов медицинского оборудования для медицинских кабинетов (444 0701 0218002 612 241)</t>
  </si>
  <si>
    <t>2.7. Субвенции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 (444 0701 0247588 612 241)</t>
  </si>
  <si>
    <t>Заместитель главного бухгалтера Управления образования администрации Северо-Енисейского района по экономическим вопросам</t>
  </si>
  <si>
    <t>Василенко О.М.</t>
  </si>
  <si>
    <t>Руководитель муниципального бюджетного образовательного учреждения  дополнительного образования "Северо-Енисейская детско-юношеская спортивная школа"</t>
  </si>
  <si>
    <t>Коровин И.М.</t>
  </si>
  <si>
    <t xml:space="preserve">2.4.1. Услуга 1 </t>
  </si>
  <si>
    <t>на 2016 год и плановый период 2017 и 2018 годов</t>
  </si>
  <si>
    <t>очередной 2016 год</t>
  </si>
  <si>
    <t>2018 год</t>
  </si>
  <si>
    <t>IV.Штатная численность и средняя заработная плата работников муниципального бюджетного учреждения:</t>
  </si>
  <si>
    <t xml:space="preserve">  N  п/п</t>
  </si>
  <si>
    <t xml:space="preserve">Наименование показателя </t>
  </si>
  <si>
    <t xml:space="preserve"> Ед.изм.</t>
  </si>
  <si>
    <t>2016г</t>
  </si>
  <si>
    <t xml:space="preserve">  Плановый период  </t>
  </si>
  <si>
    <t xml:space="preserve">1.   </t>
  </si>
  <si>
    <t xml:space="preserve">Штатная численность работников  муниципального бюджетного учреждения на начало года </t>
  </si>
  <si>
    <t xml:space="preserve"> Шт.  Ед.</t>
  </si>
  <si>
    <t xml:space="preserve">2.   </t>
  </si>
  <si>
    <t xml:space="preserve">Штатная численность работников  муниципального бюджетного учреждения на конец года </t>
  </si>
  <si>
    <t xml:space="preserve">3.   </t>
  </si>
  <si>
    <t xml:space="preserve">Средняя заработная плата работников муниципального  бюджетного учреждения (по штатной численности)       </t>
  </si>
  <si>
    <t xml:space="preserve"> руб. </t>
  </si>
  <si>
    <t>V. Общая сумма прибыли муниципального бюджетного учреждения после налогообложения:</t>
  </si>
  <si>
    <t xml:space="preserve"> Ед.  Изм.</t>
  </si>
  <si>
    <t>Общая сумма прибыли муниципального бюджетного учреждения после налогооблажения, всего</t>
  </si>
  <si>
    <t xml:space="preserve">в том числе:            </t>
  </si>
  <si>
    <t xml:space="preserve">1.1. </t>
  </si>
  <si>
    <t>сумма прибыли после налогооблажения, образовавшаяся в связи с оказанием муниципальным бюджетным учреждением платных услуг (работ)</t>
  </si>
  <si>
    <t>Е.А.Сазанова</t>
  </si>
  <si>
    <t>1.1. Оплата труда и начисления на оплату труда  (444 0702 024188200 611) (444102401882000)</t>
  </si>
  <si>
    <t>1.3. Расходы на служебные командировки (444 0702 0240188220 611) (444102401882200)</t>
  </si>
  <si>
    <t>1.5. Услуги связи  (444 0702 0240188230 611 ) (444102401882300)</t>
  </si>
  <si>
    <t>1.6. Транспортные услуги (444 0702 0240188240 611) (444102401882400)</t>
  </si>
  <si>
    <t>1.7. Коммунальные услуги  (444 0702 0240188250 611) (444102401882500)</t>
  </si>
  <si>
    <t>1.8. Прочие расходы  (444 0702 0240188270 611) (444102401882700)</t>
  </si>
  <si>
    <t>1.9. Увеличение стоимости материальных запасов   (444 0702 0240188290 611) (444102401882900)</t>
  </si>
  <si>
    <t>2.1. Текущие ремонты учреждений (444 0702 0210080040 612) (444202100800400)</t>
  </si>
  <si>
    <t>2.2. Установка камер наружного видеонаблюдения  (444 0702 0210080360 612) (444202100803600)</t>
  </si>
  <si>
    <t>2.3. Гарантии и компенсации для лиц, работающих в Северо-Енисейском районе  (444 0702 0240188210 612) (444202401882100)</t>
  </si>
  <si>
    <t>2.4. Увеличение стоимости основных средств  (444 0702 0240188280 612) (444202401882800)</t>
  </si>
  <si>
    <t>2.5. Организация учебно-тренировочных сборов(444 0707 0230080120 612) (444202300801200)</t>
  </si>
  <si>
    <t>2.6. Проведение сплавов по рекам Большой Пит и Чиримба(444 0707 0230080130 612) (444202300801300)</t>
  </si>
  <si>
    <t>1. Оплата труда и начисления на выплаты по оплате труда, всего (КВР 111,112,119)</t>
  </si>
  <si>
    <t>1.2. Прочие выплаты  (КВР 112)</t>
  </si>
  <si>
    <t>1.1. Заработная плата   (КВР 111)</t>
  </si>
  <si>
    <t>1.3. Начисления на выплаты по оплате труда (КВР 119)</t>
  </si>
  <si>
    <t>2. Оплата работ, услуг, всего (КВР 244)</t>
  </si>
  <si>
    <t>6. Прочие расходы   (КВР 244)</t>
  </si>
  <si>
    <t xml:space="preserve">3. Социальное обеспечение, всего </t>
  </si>
  <si>
    <t xml:space="preserve">4. Поступление нефинансовых активов, всего  </t>
  </si>
  <si>
    <t xml:space="preserve">5. Поступление финансовых активов, всего </t>
  </si>
  <si>
    <t xml:space="preserve">Выплаты, всего: </t>
  </si>
  <si>
    <t xml:space="preserve">в том числе: </t>
  </si>
  <si>
    <t xml:space="preserve">2.1. Услуги связи </t>
  </si>
  <si>
    <t xml:space="preserve">2.2. Транспортные услуги </t>
  </si>
  <si>
    <t xml:space="preserve">2.4. Арендная плата за пользование имуществом </t>
  </si>
  <si>
    <t xml:space="preserve">3.2.5. Работы, услуги по содержанию имущества </t>
  </si>
  <si>
    <t xml:space="preserve">из них: </t>
  </si>
  <si>
    <t xml:space="preserve">2.3. Коммунальные услуги </t>
  </si>
  <si>
    <t xml:space="preserve">2.6. Прочие работы, услуги </t>
  </si>
  <si>
    <t xml:space="preserve">4.1. Увеличение стоимости основных средств </t>
  </si>
  <si>
    <t xml:space="preserve">4.3. Увеличение стоимости непроизводственных активов </t>
  </si>
  <si>
    <t xml:space="preserve">4.4. Увеличение стоимости материальных запасов </t>
  </si>
  <si>
    <t xml:space="preserve">2.5. Работы, услуги по содержанию имущества </t>
  </si>
  <si>
    <t xml:space="preserve">1.1. Заработная плата </t>
  </si>
  <si>
    <t xml:space="preserve">1.2. Прочие выплаты </t>
  </si>
  <si>
    <t xml:space="preserve">4.2. Увеличение стоимости нематериальных активов </t>
  </si>
  <si>
    <t xml:space="preserve"> из них: </t>
  </si>
  <si>
    <t>Максименко М.А.</t>
  </si>
  <si>
    <t>"25" декабря  2015  МП</t>
  </si>
  <si>
    <t>"25" декабря 2015</t>
  </si>
  <si>
    <t xml:space="preserve">к распоряжению Управления образования </t>
  </si>
  <si>
    <t>администрации Северо-Енисейского района</t>
  </si>
  <si>
    <r>
      <t xml:space="preserve">     от " </t>
    </r>
    <r>
      <rPr>
        <u/>
        <sz val="12"/>
        <color theme="1"/>
        <rFont val="Times New Roman"/>
        <family val="1"/>
        <charset val="204"/>
      </rPr>
      <t>25</t>
    </r>
    <r>
      <rPr>
        <sz val="12"/>
        <color theme="1"/>
        <rFont val="Times New Roman"/>
        <family val="1"/>
        <charset val="204"/>
      </rPr>
      <t xml:space="preserve"> "</t>
    </r>
    <r>
      <rPr>
        <u/>
        <sz val="12"/>
        <color theme="1"/>
        <rFont val="Times New Roman"/>
        <family val="1"/>
        <charset val="204"/>
      </rPr>
      <t xml:space="preserve"> декабря </t>
    </r>
    <r>
      <rPr>
        <sz val="12"/>
        <color theme="1"/>
        <rFont val="Times New Roman"/>
        <family val="1"/>
        <charset val="204"/>
      </rPr>
      <t xml:space="preserve"> </t>
    </r>
    <r>
      <rPr>
        <u/>
        <sz val="12"/>
        <color theme="1"/>
        <rFont val="Times New Roman"/>
        <family val="1"/>
        <charset val="204"/>
      </rPr>
      <t>2015</t>
    </r>
    <r>
      <rPr>
        <sz val="12"/>
        <color theme="1"/>
        <rFont val="Times New Roman"/>
        <family val="1"/>
        <charset val="204"/>
      </rPr>
      <t xml:space="preserve"> №  </t>
    </r>
    <r>
      <rPr>
        <u/>
        <sz val="12"/>
        <color theme="1"/>
        <rFont val="Times New Roman"/>
        <family val="1"/>
        <charset val="204"/>
      </rPr>
      <t>245</t>
    </r>
    <r>
      <rPr>
        <sz val="12"/>
        <color theme="1"/>
        <rFont val="Times New Roman"/>
        <family val="1"/>
        <charset val="204"/>
      </rPr>
      <t xml:space="preserve">     </t>
    </r>
  </si>
  <si>
    <t>Приложение № 14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</si>
</sst>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67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43" fontId="1" fillId="3" borderId="4" xfId="1" applyFont="1" applyFill="1" applyBorder="1" applyAlignment="1">
      <alignment horizontal="center" vertical="top" wrapText="1"/>
    </xf>
    <xf numFmtId="43" fontId="1" fillId="3" borderId="4" xfId="1" applyFont="1" applyFill="1" applyBorder="1" applyAlignment="1">
      <alignment vertical="top" wrapText="1"/>
    </xf>
    <xf numFmtId="43" fontId="1" fillId="0" borderId="4" xfId="1" applyFont="1" applyBorder="1" applyAlignment="1">
      <alignment vertical="top" wrapText="1"/>
    </xf>
    <xf numFmtId="43" fontId="4" fillId="3" borderId="4" xfId="1" applyFont="1" applyFill="1" applyBorder="1" applyAlignment="1">
      <alignment horizontal="center" vertical="top" wrapText="1"/>
    </xf>
    <xf numFmtId="43" fontId="1" fillId="3" borderId="4" xfId="1" applyFont="1" applyFill="1" applyBorder="1" applyAlignment="1">
      <alignment horizontal="center"/>
    </xf>
    <xf numFmtId="43" fontId="1" fillId="0" borderId="4" xfId="1" applyFont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164" fontId="1" fillId="0" borderId="4" xfId="1" applyNumberFormat="1" applyFont="1" applyBorder="1" applyAlignment="1">
      <alignment vertical="top" wrapText="1"/>
    </xf>
    <xf numFmtId="164" fontId="4" fillId="0" borderId="4" xfId="0" applyNumberFormat="1" applyFont="1" applyBorder="1" applyAlignment="1">
      <alignment vertical="top" wrapText="1"/>
    </xf>
    <xf numFmtId="164" fontId="1" fillId="0" borderId="4" xfId="0" applyNumberFormat="1" applyFont="1" applyBorder="1" applyAlignment="1">
      <alignment vertical="top" wrapText="1"/>
    </xf>
    <xf numFmtId="43" fontId="1" fillId="0" borderId="4" xfId="1" applyFont="1" applyBorder="1" applyAlignment="1">
      <alignment wrapText="1"/>
    </xf>
    <xf numFmtId="43" fontId="1" fillId="0" borderId="4" xfId="1" applyFont="1" applyBorder="1" applyAlignment="1">
      <alignment horizontal="center" vertical="top" wrapText="1"/>
    </xf>
    <xf numFmtId="0" fontId="1" fillId="2" borderId="0" xfId="0" applyFont="1" applyFill="1" applyAlignment="1">
      <alignment horizontal="right" vertical="top" wrapText="1"/>
    </xf>
    <xf numFmtId="0" fontId="1" fillId="2" borderId="0" xfId="0" applyFont="1" applyFill="1" applyAlignment="1">
      <alignment horizontal="left" vertical="top" wrapText="1"/>
    </xf>
    <xf numFmtId="0" fontId="1" fillId="0" borderId="0" xfId="0" applyFont="1"/>
    <xf numFmtId="43" fontId="4" fillId="3" borderId="4" xfId="1" applyFont="1" applyFill="1" applyBorder="1" applyAlignment="1">
      <alignment vertical="top" wrapText="1"/>
    </xf>
    <xf numFmtId="43" fontId="6" fillId="4" borderId="4" xfId="1" applyFont="1" applyFill="1" applyBorder="1" applyAlignment="1">
      <alignment horizontal="center" vertical="top" wrapText="1"/>
    </xf>
    <xf numFmtId="43" fontId="1" fillId="4" borderId="4" xfId="1" applyFont="1" applyFill="1" applyBorder="1" applyAlignment="1">
      <alignment vertical="top" wrapText="1"/>
    </xf>
    <xf numFmtId="0" fontId="1" fillId="0" borderId="4" xfId="0" applyFont="1" applyBorder="1"/>
    <xf numFmtId="43" fontId="1" fillId="0" borderId="4" xfId="1" applyFont="1" applyBorder="1" applyAlignment="1"/>
    <xf numFmtId="43" fontId="1" fillId="0" borderId="4" xfId="1" applyFont="1" applyBorder="1"/>
    <xf numFmtId="43" fontId="4" fillId="3" borderId="4" xfId="0" applyNumberFormat="1" applyFont="1" applyFill="1" applyBorder="1"/>
    <xf numFmtId="0" fontId="4" fillId="3" borderId="4" xfId="0" applyFont="1" applyFill="1" applyBorder="1"/>
    <xf numFmtId="43" fontId="1" fillId="0" borderId="4" xfId="1" applyFont="1" applyBorder="1" applyAlignment="1">
      <alignment horizontal="center" wrapText="1"/>
    </xf>
    <xf numFmtId="43" fontId="1" fillId="0" borderId="4" xfId="0" applyNumberFormat="1" applyFont="1" applyBorder="1"/>
    <xf numFmtId="43" fontId="1" fillId="0" borderId="4" xfId="0" applyNumberFormat="1" applyFont="1" applyBorder="1" applyAlignment="1">
      <alignment vertical="top" wrapText="1"/>
    </xf>
    <xf numFmtId="0" fontId="1" fillId="3" borderId="4" xfId="0" applyFont="1" applyFill="1" applyBorder="1"/>
    <xf numFmtId="43" fontId="4" fillId="3" borderId="4" xfId="1" applyFont="1" applyFill="1" applyBorder="1"/>
    <xf numFmtId="43" fontId="1" fillId="3" borderId="4" xfId="0" applyNumberFormat="1" applyFont="1" applyFill="1" applyBorder="1"/>
    <xf numFmtId="0" fontId="1" fillId="2" borderId="0" xfId="0" applyFont="1" applyFill="1"/>
    <xf numFmtId="3" fontId="1" fillId="0" borderId="4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43" fontId="4" fillId="0" borderId="4" xfId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vertical="top"/>
    </xf>
    <xf numFmtId="4" fontId="1" fillId="0" borderId="4" xfId="1" applyNumberFormat="1" applyFont="1" applyBorder="1" applyAlignment="1">
      <alignment vertical="top" wrapText="1"/>
    </xf>
    <xf numFmtId="4" fontId="1" fillId="0" borderId="4" xfId="0" applyNumberFormat="1" applyFont="1" applyBorder="1" applyAlignment="1">
      <alignment horizontal="center" vertical="top"/>
    </xf>
    <xf numFmtId="43" fontId="1" fillId="0" borderId="4" xfId="1" applyNumberFormat="1" applyFont="1" applyBorder="1"/>
    <xf numFmtId="0" fontId="1" fillId="3" borderId="0" xfId="0" applyFont="1" applyFill="1"/>
    <xf numFmtId="4" fontId="1" fillId="0" borderId="4" xfId="1" applyNumberFormat="1" applyFont="1" applyBorder="1" applyAlignment="1">
      <alignment vertical="top"/>
    </xf>
    <xf numFmtId="43" fontId="1" fillId="4" borderId="4" xfId="1" applyFont="1" applyFill="1" applyBorder="1" applyAlignment="1">
      <alignment wrapText="1"/>
    </xf>
    <xf numFmtId="0" fontId="1" fillId="0" borderId="4" xfId="0" applyFont="1" applyBorder="1" applyAlignment="1">
      <alignment vertical="top" wrapText="1"/>
    </xf>
    <xf numFmtId="43" fontId="1" fillId="5" borderId="4" xfId="1" applyFont="1" applyFill="1" applyBorder="1" applyAlignment="1">
      <alignment horizontal="center"/>
    </xf>
    <xf numFmtId="43" fontId="1" fillId="5" borderId="4" xfId="1" applyFont="1" applyFill="1" applyBorder="1" applyAlignment="1">
      <alignment vertical="top" wrapText="1"/>
    </xf>
    <xf numFmtId="0" fontId="0" fillId="0" borderId="0" xfId="0" applyFont="1" applyBorder="1"/>
    <xf numFmtId="0" fontId="0" fillId="0" borderId="4" xfId="0" applyBorder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/>
    <xf numFmtId="0" fontId="10" fillId="0" borderId="0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43" fontId="4" fillId="6" borderId="4" xfId="1" applyFont="1" applyFill="1" applyBorder="1" applyAlignment="1">
      <alignment vertical="top" wrapText="1"/>
    </xf>
    <xf numFmtId="43" fontId="1" fillId="3" borderId="4" xfId="1" applyFont="1" applyFill="1" applyBorder="1" applyAlignment="1"/>
    <xf numFmtId="43" fontId="1" fillId="3" borderId="4" xfId="1" applyFont="1" applyFill="1" applyBorder="1"/>
    <xf numFmtId="43" fontId="4" fillId="6" borderId="4" xfId="0" applyNumberFormat="1" applyFont="1" applyFill="1" applyBorder="1"/>
    <xf numFmtId="0" fontId="4" fillId="6" borderId="4" xfId="0" applyFont="1" applyFill="1" applyBorder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 wrapText="1"/>
    </xf>
    <xf numFmtId="0" fontId="10" fillId="0" borderId="6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/>
    </xf>
    <xf numFmtId="0" fontId="10" fillId="0" borderId="6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" fillId="0" borderId="4" xfId="0" applyFont="1" applyBorder="1" applyAlignment="1">
      <alignment horizontal="justify" vertical="top" wrapText="1"/>
    </xf>
    <xf numFmtId="43" fontId="1" fillId="0" borderId="6" xfId="1" applyFont="1" applyBorder="1" applyAlignment="1">
      <alignment horizontal="center" vertical="top" wrapText="1"/>
    </xf>
    <xf numFmtId="43" fontId="1" fillId="0" borderId="7" xfId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3" borderId="4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0" fontId="4" fillId="6" borderId="4" xfId="0" applyFont="1" applyFill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6" borderId="4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9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3" borderId="8" xfId="0" applyFont="1" applyFill="1" applyBorder="1" applyAlignment="1">
      <alignment horizontal="justify" vertical="top" wrapText="1"/>
    </xf>
    <xf numFmtId="0" fontId="1" fillId="3" borderId="9" xfId="0" applyFont="1" applyFill="1" applyBorder="1" applyAlignment="1">
      <alignment horizontal="justify" vertical="top" wrapText="1"/>
    </xf>
    <xf numFmtId="0" fontId="1" fillId="3" borderId="10" xfId="0" applyFont="1" applyFill="1" applyBorder="1" applyAlignment="1">
      <alignment horizontal="justify" vertical="top" wrapText="1"/>
    </xf>
    <xf numFmtId="0" fontId="4" fillId="3" borderId="8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0" xfId="0" applyFont="1" applyFill="1" applyBorder="1" applyAlignment="1">
      <alignment horizontal="justify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4" fontId="5" fillId="2" borderId="4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1" fillId="0" borderId="0" xfId="0" applyFont="1" applyAlignment="1">
      <alignment horizontal="justify"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vertical="top" wrapText="1"/>
    </xf>
    <xf numFmtId="0" fontId="1" fillId="2" borderId="5" xfId="0" applyFont="1" applyFill="1" applyBorder="1" applyAlignment="1">
      <alignment horizontal="justify" vertical="top" wrapText="1"/>
    </xf>
    <xf numFmtId="0" fontId="1" fillId="2" borderId="3" xfId="0" applyFont="1" applyFill="1" applyBorder="1" applyAlignment="1">
      <alignment horizontal="justify" vertical="top" wrapText="1"/>
    </xf>
    <xf numFmtId="0" fontId="1" fillId="3" borderId="4" xfId="0" applyFont="1" applyFill="1" applyBorder="1" applyAlignment="1">
      <alignment vertical="top" wrapText="1"/>
    </xf>
    <xf numFmtId="0" fontId="1" fillId="0" borderId="4" xfId="0" applyFont="1" applyBorder="1" applyAlignment="1">
      <alignment vertical="top"/>
    </xf>
    <xf numFmtId="0" fontId="4" fillId="3" borderId="4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4" fillId="6" borderId="8" xfId="0" applyFont="1" applyFill="1" applyBorder="1" applyAlignment="1">
      <alignment horizontal="justify" vertical="top" wrapText="1"/>
    </xf>
    <xf numFmtId="0" fontId="4" fillId="6" borderId="9" xfId="0" applyFont="1" applyFill="1" applyBorder="1" applyAlignment="1">
      <alignment horizontal="justify" vertical="top" wrapText="1"/>
    </xf>
    <xf numFmtId="0" fontId="4" fillId="6" borderId="10" xfId="0" applyFont="1" applyFill="1" applyBorder="1" applyAlignment="1">
      <alignment horizontal="justify" vertical="top" wrapText="1"/>
    </xf>
    <xf numFmtId="43" fontId="4" fillId="0" borderId="6" xfId="1" applyFont="1" applyBorder="1" applyAlignment="1">
      <alignment horizontal="center" vertical="top" wrapText="1"/>
    </xf>
    <xf numFmtId="43" fontId="4" fillId="0" borderId="7" xfId="1" applyFont="1" applyBorder="1" applyAlignment="1">
      <alignment horizontal="center" vertical="top" wrapText="1"/>
    </xf>
    <xf numFmtId="0" fontId="4" fillId="3" borderId="4" xfId="0" applyFont="1" applyFill="1" applyBorder="1" applyAlignment="1">
      <alignment horizontal="justify" vertical="center" wrapText="1"/>
    </xf>
    <xf numFmtId="0" fontId="1" fillId="5" borderId="4" xfId="0" applyFont="1" applyFill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/>
    </xf>
    <xf numFmtId="0" fontId="6" fillId="0" borderId="4" xfId="0" applyFont="1" applyBorder="1" applyAlignment="1">
      <alignment horizontal="justify" vertical="top" wrapText="1"/>
    </xf>
    <xf numFmtId="43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3"/>
  <sheetViews>
    <sheetView tabSelected="1" view="pageBreakPreview" topLeftCell="A7" zoomScale="86" zoomScaleSheetLayoutView="86" workbookViewId="0">
      <selection activeCell="E732" sqref="E732"/>
    </sheetView>
  </sheetViews>
  <sheetFormatPr defaultRowHeight="15"/>
  <cols>
    <col min="3" max="3" width="35" customWidth="1"/>
    <col min="4" max="4" width="17.140625" customWidth="1"/>
    <col min="5" max="5" width="17.140625" bestFit="1" customWidth="1"/>
    <col min="6" max="6" width="15.140625" customWidth="1"/>
    <col min="7" max="7" width="18.42578125" customWidth="1"/>
    <col min="8" max="8" width="17.42578125" customWidth="1"/>
  </cols>
  <sheetData>
    <row r="1" spans="1:8" s="27" customFormat="1" ht="30.75" customHeight="1">
      <c r="F1" s="79" t="s">
        <v>256</v>
      </c>
      <c r="G1" s="79"/>
      <c r="H1" s="79"/>
    </row>
    <row r="2" spans="1:8" s="27" customFormat="1" ht="15.75">
      <c r="F2" s="79" t="s">
        <v>253</v>
      </c>
      <c r="G2" s="79"/>
      <c r="H2" s="79"/>
    </row>
    <row r="3" spans="1:8" s="27" customFormat="1" ht="15.75">
      <c r="F3" s="79" t="s">
        <v>254</v>
      </c>
      <c r="G3" s="79"/>
      <c r="H3" s="79"/>
    </row>
    <row r="4" spans="1:8" s="27" customFormat="1" ht="19.5" customHeight="1">
      <c r="F4" s="80" t="s">
        <v>255</v>
      </c>
      <c r="G4" s="80"/>
      <c r="H4" s="80"/>
    </row>
    <row r="5" spans="1:8" ht="35.25" customHeight="1">
      <c r="F5" s="80"/>
      <c r="G5" s="80"/>
      <c r="H5" s="80"/>
    </row>
    <row r="6" spans="1:8">
      <c r="A6" s="44"/>
      <c r="B6" s="44"/>
      <c r="C6" s="44"/>
      <c r="D6" s="49"/>
      <c r="E6" s="49"/>
      <c r="F6" s="49"/>
      <c r="G6" s="49"/>
      <c r="H6" s="49"/>
    </row>
    <row r="7" spans="1:8" ht="15" customHeight="1">
      <c r="A7" s="44"/>
      <c r="B7" s="44"/>
      <c r="C7" s="44"/>
      <c r="D7" s="46"/>
      <c r="E7" s="132" t="s">
        <v>132</v>
      </c>
      <c r="F7" s="132"/>
      <c r="G7" s="132"/>
      <c r="H7" s="44"/>
    </row>
    <row r="8" spans="1:8" ht="54" customHeight="1" thickBot="1">
      <c r="A8" s="44"/>
      <c r="B8" s="44"/>
      <c r="C8" s="44"/>
      <c r="D8" s="46"/>
      <c r="E8" s="133" t="s">
        <v>174</v>
      </c>
      <c r="F8" s="133"/>
      <c r="G8" s="133"/>
      <c r="H8" s="44"/>
    </row>
    <row r="9" spans="1:8" ht="22.5" customHeight="1">
      <c r="A9" s="44"/>
      <c r="B9" s="44"/>
      <c r="C9" s="44"/>
      <c r="D9" s="46"/>
      <c r="E9" s="134" t="s">
        <v>0</v>
      </c>
      <c r="F9" s="134"/>
      <c r="G9" s="134"/>
      <c r="H9" s="44"/>
    </row>
    <row r="10" spans="1:8" ht="15.75" thickBot="1">
      <c r="A10" s="44"/>
      <c r="B10" s="44"/>
      <c r="C10" s="44"/>
      <c r="D10" s="46"/>
      <c r="E10" s="4"/>
      <c r="F10" s="135" t="s">
        <v>210</v>
      </c>
      <c r="G10" s="135"/>
      <c r="H10" s="44"/>
    </row>
    <row r="11" spans="1:8">
      <c r="A11" s="44"/>
      <c r="B11" s="44"/>
      <c r="C11" s="44"/>
      <c r="D11" s="46"/>
      <c r="E11" s="3" t="s">
        <v>1</v>
      </c>
      <c r="F11" s="134" t="s">
        <v>2</v>
      </c>
      <c r="G11" s="134"/>
      <c r="H11" s="44"/>
    </row>
    <row r="12" spans="1:8" ht="22.5" customHeight="1">
      <c r="A12" s="44"/>
      <c r="B12" s="44"/>
      <c r="C12" s="44"/>
      <c r="D12" s="46"/>
      <c r="E12" s="126" t="s">
        <v>251</v>
      </c>
      <c r="F12" s="126"/>
      <c r="G12" s="126"/>
      <c r="H12" s="44"/>
    </row>
    <row r="13" spans="1:8">
      <c r="A13" s="44"/>
      <c r="B13" s="44"/>
      <c r="C13" s="44"/>
      <c r="D13" s="46"/>
      <c r="E13" s="44"/>
      <c r="F13" s="44"/>
      <c r="G13" s="44"/>
      <c r="H13" s="44"/>
    </row>
    <row r="14" spans="1:8" ht="18.75" customHeight="1">
      <c r="A14" s="127" t="s">
        <v>3</v>
      </c>
      <c r="B14" s="127"/>
      <c r="C14" s="127"/>
      <c r="D14" s="127"/>
      <c r="E14" s="127"/>
      <c r="F14" s="127"/>
      <c r="G14" s="127"/>
      <c r="H14" s="44"/>
    </row>
    <row r="15" spans="1:8" ht="37.5" customHeight="1">
      <c r="A15" s="127" t="s">
        <v>187</v>
      </c>
      <c r="B15" s="127"/>
      <c r="C15" s="127"/>
      <c r="D15" s="127"/>
      <c r="E15" s="127"/>
      <c r="F15" s="127"/>
      <c r="G15" s="127"/>
      <c r="H15" s="44"/>
    </row>
    <row r="16" spans="1:8" ht="18.75">
      <c r="A16" s="50"/>
      <c r="B16" s="50"/>
      <c r="C16" s="50"/>
      <c r="D16" s="50"/>
      <c r="E16" s="50"/>
      <c r="F16" s="48"/>
      <c r="G16" s="6" t="s">
        <v>4</v>
      </c>
      <c r="H16" s="44"/>
    </row>
    <row r="17" spans="1:8" ht="18.75">
      <c r="A17" s="50"/>
      <c r="B17" s="50"/>
      <c r="C17" s="50"/>
      <c r="D17" s="50"/>
      <c r="E17" s="50"/>
      <c r="F17" s="7" t="s">
        <v>5</v>
      </c>
      <c r="G17" s="128"/>
      <c r="H17" s="128"/>
    </row>
    <row r="18" spans="1:8">
      <c r="A18" s="129" t="s">
        <v>252</v>
      </c>
      <c r="B18" s="129"/>
      <c r="C18" s="129"/>
      <c r="D18" s="129"/>
      <c r="E18" s="129"/>
      <c r="F18" s="7" t="s">
        <v>6</v>
      </c>
      <c r="G18" s="130">
        <v>42363</v>
      </c>
      <c r="H18" s="131"/>
    </row>
    <row r="19" spans="1:8">
      <c r="A19" s="48"/>
      <c r="B19" s="48"/>
      <c r="C19" s="48"/>
      <c r="D19" s="48"/>
      <c r="E19" s="48"/>
      <c r="F19" s="44"/>
      <c r="G19" s="128"/>
      <c r="H19" s="128"/>
    </row>
    <row r="20" spans="1:8">
      <c r="A20" s="1"/>
      <c r="B20" s="1"/>
      <c r="C20" s="1"/>
      <c r="D20" s="2"/>
      <c r="E20" s="1"/>
      <c r="F20" s="7"/>
      <c r="G20" s="128"/>
      <c r="H20" s="128"/>
    </row>
    <row r="21" spans="1:8">
      <c r="A21" s="132" t="s">
        <v>7</v>
      </c>
      <c r="B21" s="132"/>
      <c r="C21" s="132"/>
      <c r="D21" s="141" t="s">
        <v>173</v>
      </c>
      <c r="E21" s="141"/>
      <c r="F21" s="7" t="s">
        <v>8</v>
      </c>
      <c r="G21" s="131">
        <v>95675373</v>
      </c>
      <c r="H21" s="131"/>
    </row>
    <row r="22" spans="1:8">
      <c r="A22" s="132"/>
      <c r="B22" s="132"/>
      <c r="C22" s="132"/>
      <c r="D22" s="141"/>
      <c r="E22" s="141"/>
      <c r="F22" s="1"/>
      <c r="G22" s="136"/>
      <c r="H22" s="136"/>
    </row>
    <row r="23" spans="1:8" ht="21" customHeight="1">
      <c r="A23" s="132"/>
      <c r="B23" s="132"/>
      <c r="C23" s="132"/>
      <c r="D23" s="141"/>
      <c r="E23" s="141"/>
      <c r="F23" s="1"/>
      <c r="G23" s="136"/>
      <c r="H23" s="136"/>
    </row>
    <row r="24" spans="1:8" ht="40.5" customHeight="1">
      <c r="A24" s="132"/>
      <c r="B24" s="132"/>
      <c r="C24" s="132"/>
      <c r="D24" s="142"/>
      <c r="E24" s="142"/>
      <c r="F24" s="17"/>
      <c r="G24" s="128"/>
      <c r="H24" s="128"/>
    </row>
    <row r="25" spans="1:8">
      <c r="A25" s="132" t="s">
        <v>9</v>
      </c>
      <c r="B25" s="132"/>
      <c r="C25" s="132"/>
      <c r="D25" s="25" t="s">
        <v>141</v>
      </c>
      <c r="E25" s="26">
        <v>243401001</v>
      </c>
      <c r="F25" s="6"/>
      <c r="G25" s="128"/>
      <c r="H25" s="128"/>
    </row>
    <row r="26" spans="1:8">
      <c r="A26" s="132" t="s">
        <v>172</v>
      </c>
      <c r="B26" s="132"/>
      <c r="C26" s="132"/>
      <c r="D26" s="2"/>
      <c r="E26" s="2"/>
      <c r="F26" s="7" t="s">
        <v>10</v>
      </c>
      <c r="G26" s="128">
        <v>383</v>
      </c>
      <c r="H26" s="128"/>
    </row>
    <row r="27" spans="1:8" ht="44.25" customHeight="1" thickBot="1">
      <c r="A27" s="132" t="s">
        <v>11</v>
      </c>
      <c r="B27" s="132"/>
      <c r="C27" s="132"/>
      <c r="D27" s="143" t="s">
        <v>133</v>
      </c>
      <c r="E27" s="143"/>
      <c r="F27" s="7"/>
      <c r="G27" s="7"/>
      <c r="H27" s="1"/>
    </row>
    <row r="28" spans="1:8" ht="15.75" thickBot="1">
      <c r="A28" s="132"/>
      <c r="B28" s="132"/>
      <c r="C28" s="132"/>
      <c r="D28" s="143"/>
      <c r="E28" s="143"/>
      <c r="F28" s="7"/>
      <c r="G28" s="7"/>
      <c r="H28" s="1"/>
    </row>
    <row r="29" spans="1:8">
      <c r="A29" s="132"/>
      <c r="B29" s="132"/>
      <c r="C29" s="132"/>
      <c r="D29" s="118"/>
      <c r="E29" s="118"/>
      <c r="F29" s="7"/>
      <c r="G29" s="7"/>
      <c r="H29" s="1"/>
    </row>
    <row r="30" spans="1:8" ht="29.25" customHeight="1">
      <c r="A30" s="132" t="s">
        <v>12</v>
      </c>
      <c r="B30" s="132"/>
      <c r="C30" s="132"/>
      <c r="D30" s="144" t="s">
        <v>136</v>
      </c>
      <c r="E30" s="144"/>
      <c r="F30" s="1"/>
      <c r="G30" s="1"/>
      <c r="H30" s="1"/>
    </row>
    <row r="31" spans="1:8">
      <c r="A31" s="132"/>
      <c r="B31" s="132"/>
      <c r="C31" s="132"/>
      <c r="D31" s="145"/>
      <c r="E31" s="145"/>
      <c r="F31" s="1"/>
      <c r="G31" s="1"/>
      <c r="H31" s="1"/>
    </row>
    <row r="32" spans="1:8">
      <c r="A32" s="132"/>
      <c r="B32" s="132"/>
      <c r="C32" s="132"/>
      <c r="D32" s="1"/>
      <c r="E32" s="1"/>
      <c r="F32" s="1"/>
      <c r="G32" s="1"/>
      <c r="H32" s="1"/>
    </row>
    <row r="33" spans="1:8">
      <c r="A33" s="1"/>
      <c r="B33" s="1"/>
      <c r="C33" s="2"/>
      <c r="D33" s="2"/>
      <c r="E33" s="2"/>
      <c r="F33" s="1"/>
      <c r="G33" s="1"/>
      <c r="H33" s="1"/>
    </row>
    <row r="34" spans="1:8">
      <c r="A34" s="129" t="s">
        <v>13</v>
      </c>
      <c r="B34" s="129"/>
      <c r="C34" s="129"/>
      <c r="D34" s="129"/>
      <c r="E34" s="129"/>
      <c r="F34" s="129"/>
      <c r="G34" s="129"/>
      <c r="H34" s="1"/>
    </row>
    <row r="35" spans="1:8">
      <c r="A35" s="8"/>
      <c r="B35" s="8"/>
      <c r="C35" s="8"/>
      <c r="D35" s="5"/>
      <c r="E35" s="8"/>
      <c r="F35" s="8"/>
      <c r="G35" s="8"/>
      <c r="H35" s="1"/>
    </row>
    <row r="36" spans="1:8" ht="18.75" customHeight="1">
      <c r="A36" s="132" t="s">
        <v>14</v>
      </c>
      <c r="B36" s="132"/>
      <c r="C36" s="132"/>
      <c r="D36" s="132"/>
      <c r="E36" s="132"/>
      <c r="F36" s="132"/>
      <c r="G36" s="132"/>
      <c r="H36" s="132"/>
    </row>
    <row r="37" spans="1:8" ht="291" customHeight="1">
      <c r="A37" s="139" t="s">
        <v>139</v>
      </c>
      <c r="B37" s="139"/>
      <c r="C37" s="139"/>
      <c r="D37" s="139"/>
      <c r="E37" s="139"/>
      <c r="F37" s="139"/>
      <c r="G37" s="139"/>
      <c r="H37" s="139"/>
    </row>
    <row r="38" spans="1:8" ht="18.75" customHeight="1">
      <c r="A38" s="132" t="s">
        <v>15</v>
      </c>
      <c r="B38" s="132"/>
      <c r="C38" s="132"/>
      <c r="D38" s="132"/>
      <c r="E38" s="132"/>
      <c r="F38" s="132"/>
      <c r="G38" s="132"/>
      <c r="H38" s="132"/>
    </row>
    <row r="39" spans="1:8" ht="90" customHeight="1">
      <c r="A39" s="139" t="s">
        <v>138</v>
      </c>
      <c r="B39" s="139"/>
      <c r="C39" s="139"/>
      <c r="D39" s="139"/>
      <c r="E39" s="139"/>
      <c r="F39" s="139"/>
      <c r="G39" s="139"/>
      <c r="H39" s="139"/>
    </row>
    <row r="40" spans="1:8" ht="46.5" customHeight="1">
      <c r="A40" s="132" t="s">
        <v>140</v>
      </c>
      <c r="B40" s="132"/>
      <c r="C40" s="132"/>
      <c r="D40" s="132"/>
      <c r="E40" s="132"/>
      <c r="F40" s="132"/>
      <c r="G40" s="132"/>
      <c r="H40" s="132"/>
    </row>
    <row r="41" spans="1:8">
      <c r="A41" s="137" t="s">
        <v>16</v>
      </c>
      <c r="B41" s="137"/>
      <c r="C41" s="137"/>
      <c r="D41" s="137"/>
      <c r="E41" s="137"/>
      <c r="F41" s="137"/>
      <c r="G41" s="137"/>
      <c r="H41" s="137"/>
    </row>
    <row r="42" spans="1:8">
      <c r="A42" s="136" t="s">
        <v>17</v>
      </c>
      <c r="B42" s="136"/>
      <c r="C42" s="136"/>
      <c r="D42" s="136"/>
      <c r="E42" s="136"/>
      <c r="F42" s="136" t="s">
        <v>18</v>
      </c>
      <c r="G42" s="136"/>
      <c r="H42" s="136"/>
    </row>
    <row r="43" spans="1:8" ht="29.25" customHeight="1">
      <c r="A43" s="136"/>
      <c r="B43" s="136"/>
      <c r="C43" s="136"/>
      <c r="D43" s="136"/>
      <c r="E43" s="136"/>
      <c r="F43" s="136" t="s">
        <v>188</v>
      </c>
      <c r="G43" s="136" t="s">
        <v>19</v>
      </c>
      <c r="H43" s="136"/>
    </row>
    <row r="44" spans="1:8">
      <c r="A44" s="136"/>
      <c r="B44" s="136"/>
      <c r="C44" s="136"/>
      <c r="D44" s="136"/>
      <c r="E44" s="136"/>
      <c r="F44" s="136"/>
      <c r="G44" s="72" t="s">
        <v>175</v>
      </c>
      <c r="H44" s="73" t="s">
        <v>189</v>
      </c>
    </row>
    <row r="45" spans="1:8">
      <c r="A45" s="138" t="s">
        <v>20</v>
      </c>
      <c r="B45" s="138"/>
      <c r="C45" s="138"/>
      <c r="D45" s="138"/>
      <c r="E45" s="138"/>
      <c r="F45" s="21">
        <f>F47+F53</f>
        <v>38136700.980000004</v>
      </c>
      <c r="G45" s="21">
        <f>G47+G53</f>
        <v>38594341.391760007</v>
      </c>
      <c r="H45" s="21">
        <f t="shared" ref="H45" si="0">H47+H53</f>
        <v>39057473.488461129</v>
      </c>
    </row>
    <row r="46" spans="1:8">
      <c r="A46" s="140" t="s">
        <v>21</v>
      </c>
      <c r="B46" s="140"/>
      <c r="C46" s="140"/>
      <c r="D46" s="140"/>
      <c r="E46" s="140"/>
      <c r="F46" s="9"/>
      <c r="G46" s="9"/>
      <c r="H46" s="9"/>
    </row>
    <row r="47" spans="1:8" ht="30" customHeight="1">
      <c r="A47" s="140" t="s">
        <v>22</v>
      </c>
      <c r="B47" s="140"/>
      <c r="C47" s="140"/>
      <c r="D47" s="140"/>
      <c r="E47" s="140"/>
      <c r="F47" s="20">
        <v>32993330.010000002</v>
      </c>
      <c r="G47" s="20">
        <f>G49+G50+G51+G52</f>
        <v>33389249.970120002</v>
      </c>
      <c r="H47" s="20">
        <f t="shared" ref="H47" si="1">H49+H50+H51+H52</f>
        <v>33789920.969761439</v>
      </c>
    </row>
    <row r="48" spans="1:8">
      <c r="A48" s="140" t="s">
        <v>23</v>
      </c>
      <c r="B48" s="140"/>
      <c r="C48" s="140"/>
      <c r="D48" s="140"/>
      <c r="E48" s="140"/>
      <c r="F48" s="20"/>
      <c r="G48" s="9"/>
      <c r="H48" s="9"/>
    </row>
    <row r="49" spans="1:8" ht="45" customHeight="1">
      <c r="A49" s="140" t="s">
        <v>24</v>
      </c>
      <c r="B49" s="140"/>
      <c r="C49" s="140"/>
      <c r="D49" s="140"/>
      <c r="E49" s="140"/>
      <c r="F49" s="20"/>
      <c r="G49" s="20">
        <f>(F47*1.012)-G52</f>
        <v>10467033.258880001</v>
      </c>
      <c r="H49" s="20">
        <f>(G47*1.012)-H52</f>
        <v>10592637.657986559</v>
      </c>
    </row>
    <row r="50" spans="1:8" ht="42.75" customHeight="1">
      <c r="A50" s="140" t="s">
        <v>25</v>
      </c>
      <c r="B50" s="140"/>
      <c r="C50" s="140"/>
      <c r="D50" s="140"/>
      <c r="E50" s="140"/>
      <c r="F50" s="20"/>
      <c r="G50" s="9"/>
      <c r="H50" s="9"/>
    </row>
    <row r="51" spans="1:8" ht="44.25" customHeight="1">
      <c r="A51" s="140" t="s">
        <v>26</v>
      </c>
      <c r="B51" s="140"/>
      <c r="C51" s="140"/>
      <c r="D51" s="140"/>
      <c r="E51" s="140"/>
      <c r="F51" s="20"/>
      <c r="G51" s="9"/>
      <c r="H51" s="9"/>
    </row>
    <row r="52" spans="1:8" ht="30" customHeight="1">
      <c r="A52" s="140" t="s">
        <v>27</v>
      </c>
      <c r="B52" s="140"/>
      <c r="C52" s="140"/>
      <c r="D52" s="140"/>
      <c r="E52" s="140"/>
      <c r="F52" s="20">
        <v>22650411.77</v>
      </c>
      <c r="G52" s="22">
        <f>F52*1.012</f>
        <v>22922216.711240001</v>
      </c>
      <c r="H52" s="22">
        <f>G52*1.012</f>
        <v>23197283.31177488</v>
      </c>
    </row>
    <row r="53" spans="1:8" ht="30" customHeight="1">
      <c r="A53" s="140" t="s">
        <v>28</v>
      </c>
      <c r="B53" s="140"/>
      <c r="C53" s="140"/>
      <c r="D53" s="140"/>
      <c r="E53" s="140"/>
      <c r="F53" s="20">
        <v>5143370.97</v>
      </c>
      <c r="G53" s="20">
        <f>(F45*1.012)-(F47*1.012)</f>
        <v>5205091.421640005</v>
      </c>
      <c r="H53" s="20">
        <f>(G45*1.012)-(G47*1.012)</f>
        <v>5267552.5186996907</v>
      </c>
    </row>
    <row r="54" spans="1:8">
      <c r="A54" s="140" t="s">
        <v>23</v>
      </c>
      <c r="B54" s="140"/>
      <c r="C54" s="140"/>
      <c r="D54" s="140"/>
      <c r="E54" s="140"/>
      <c r="F54" s="20"/>
      <c r="G54" s="9"/>
      <c r="H54" s="9"/>
    </row>
    <row r="55" spans="1:8" ht="30" customHeight="1">
      <c r="A55" s="140" t="s">
        <v>29</v>
      </c>
      <c r="B55" s="140"/>
      <c r="C55" s="140"/>
      <c r="D55" s="140"/>
      <c r="E55" s="140"/>
      <c r="F55" s="20">
        <v>1736802.18</v>
      </c>
      <c r="G55" s="43">
        <f>F55*1.012</f>
        <v>1757643.8061599999</v>
      </c>
      <c r="H55" s="43">
        <f>G55*1.012</f>
        <v>1778735.5318339199</v>
      </c>
    </row>
    <row r="56" spans="1:8" ht="30" customHeight="1">
      <c r="A56" s="140" t="s">
        <v>30</v>
      </c>
      <c r="B56" s="140"/>
      <c r="C56" s="140"/>
      <c r="D56" s="140"/>
      <c r="E56" s="140"/>
      <c r="F56" s="20">
        <v>754931.14</v>
      </c>
      <c r="G56" s="43">
        <f>F56*1.012</f>
        <v>763990.31368000002</v>
      </c>
      <c r="H56" s="43">
        <f>G56*1.012</f>
        <v>773158.19744416</v>
      </c>
    </row>
    <row r="57" spans="1:8">
      <c r="A57" s="138" t="s">
        <v>31</v>
      </c>
      <c r="B57" s="138"/>
      <c r="C57" s="138"/>
      <c r="D57" s="138"/>
      <c r="E57" s="138"/>
      <c r="F57" s="16"/>
      <c r="G57" s="16"/>
      <c r="H57" s="9"/>
    </row>
    <row r="58" spans="1:8">
      <c r="A58" s="140" t="s">
        <v>21</v>
      </c>
      <c r="B58" s="140"/>
      <c r="C58" s="140"/>
      <c r="D58" s="140"/>
      <c r="E58" s="140"/>
      <c r="F58" s="9"/>
      <c r="G58" s="9"/>
      <c r="H58" s="9"/>
    </row>
    <row r="59" spans="1:8" ht="45" customHeight="1">
      <c r="A59" s="140" t="s">
        <v>32</v>
      </c>
      <c r="B59" s="140"/>
      <c r="C59" s="140"/>
      <c r="D59" s="140"/>
      <c r="E59" s="140"/>
      <c r="F59" s="9"/>
      <c r="G59" s="9"/>
      <c r="H59" s="9"/>
    </row>
    <row r="60" spans="1:8" ht="45" customHeight="1">
      <c r="A60" s="140" t="s">
        <v>33</v>
      </c>
      <c r="B60" s="140"/>
      <c r="C60" s="140"/>
      <c r="D60" s="140"/>
      <c r="E60" s="140"/>
      <c r="F60" s="9"/>
      <c r="G60" s="9"/>
      <c r="H60" s="9"/>
    </row>
    <row r="61" spans="1:8">
      <c r="A61" s="140" t="s">
        <v>23</v>
      </c>
      <c r="B61" s="140"/>
      <c r="C61" s="140"/>
      <c r="D61" s="140"/>
      <c r="E61" s="140"/>
      <c r="F61" s="9"/>
      <c r="G61" s="9"/>
      <c r="H61" s="9"/>
    </row>
    <row r="62" spans="1:8">
      <c r="A62" s="140" t="s">
        <v>34</v>
      </c>
      <c r="B62" s="140"/>
      <c r="C62" s="140"/>
      <c r="D62" s="140"/>
      <c r="E62" s="140"/>
      <c r="F62" s="9"/>
      <c r="G62" s="9"/>
      <c r="H62" s="9"/>
    </row>
    <row r="63" spans="1:8" ht="30" customHeight="1">
      <c r="A63" s="140" t="s">
        <v>35</v>
      </c>
      <c r="B63" s="140"/>
      <c r="C63" s="140"/>
      <c r="D63" s="140"/>
      <c r="E63" s="140"/>
      <c r="F63" s="9"/>
      <c r="G63" s="9"/>
      <c r="H63" s="9"/>
    </row>
    <row r="64" spans="1:8" ht="30" customHeight="1">
      <c r="A64" s="140" t="s">
        <v>36</v>
      </c>
      <c r="B64" s="140"/>
      <c r="C64" s="140"/>
      <c r="D64" s="140"/>
      <c r="E64" s="140"/>
      <c r="F64" s="9"/>
      <c r="G64" s="9"/>
      <c r="H64" s="9"/>
    </row>
    <row r="65" spans="1:8" ht="30" customHeight="1">
      <c r="A65" s="140" t="s">
        <v>37</v>
      </c>
      <c r="B65" s="140"/>
      <c r="C65" s="140"/>
      <c r="D65" s="140"/>
      <c r="E65" s="140"/>
      <c r="F65" s="9"/>
      <c r="G65" s="9"/>
      <c r="H65" s="9"/>
    </row>
    <row r="66" spans="1:8">
      <c r="A66" s="140" t="s">
        <v>38</v>
      </c>
      <c r="B66" s="140"/>
      <c r="C66" s="140"/>
      <c r="D66" s="140"/>
      <c r="E66" s="140"/>
      <c r="F66" s="9"/>
      <c r="G66" s="9"/>
      <c r="H66" s="9"/>
    </row>
    <row r="67" spans="1:8" ht="30" customHeight="1">
      <c r="A67" s="140" t="s">
        <v>39</v>
      </c>
      <c r="B67" s="140"/>
      <c r="C67" s="140"/>
      <c r="D67" s="140"/>
      <c r="E67" s="140"/>
      <c r="F67" s="9"/>
      <c r="G67" s="9"/>
      <c r="H67" s="9"/>
    </row>
    <row r="68" spans="1:8" ht="30" customHeight="1">
      <c r="A68" s="140" t="s">
        <v>40</v>
      </c>
      <c r="B68" s="140"/>
      <c r="C68" s="140"/>
      <c r="D68" s="140"/>
      <c r="E68" s="140"/>
      <c r="F68" s="9"/>
      <c r="G68" s="9"/>
      <c r="H68" s="9"/>
    </row>
    <row r="69" spans="1:8" ht="30" customHeight="1">
      <c r="A69" s="140" t="s">
        <v>41</v>
      </c>
      <c r="B69" s="140"/>
      <c r="C69" s="140"/>
      <c r="D69" s="140"/>
      <c r="E69" s="140"/>
      <c r="F69" s="9"/>
      <c r="G69" s="9"/>
      <c r="H69" s="9"/>
    </row>
    <row r="70" spans="1:8" ht="30" customHeight="1">
      <c r="A70" s="140" t="s">
        <v>42</v>
      </c>
      <c r="B70" s="140"/>
      <c r="C70" s="140"/>
      <c r="D70" s="140"/>
      <c r="E70" s="140"/>
      <c r="F70" s="9"/>
      <c r="G70" s="9"/>
      <c r="H70" s="9"/>
    </row>
    <row r="71" spans="1:8">
      <c r="A71" s="140" t="s">
        <v>43</v>
      </c>
      <c r="B71" s="140"/>
      <c r="C71" s="140"/>
      <c r="D71" s="140"/>
      <c r="E71" s="140"/>
      <c r="F71" s="9"/>
      <c r="G71" s="9"/>
      <c r="H71" s="9"/>
    </row>
    <row r="72" spans="1:8" ht="45" customHeight="1">
      <c r="A72" s="140" t="s">
        <v>44</v>
      </c>
      <c r="B72" s="140"/>
      <c r="C72" s="140"/>
      <c r="D72" s="140"/>
      <c r="E72" s="140"/>
      <c r="F72" s="9"/>
      <c r="G72" s="9"/>
      <c r="H72" s="9"/>
    </row>
    <row r="73" spans="1:8">
      <c r="A73" s="140" t="s">
        <v>23</v>
      </c>
      <c r="B73" s="140"/>
      <c r="C73" s="140"/>
      <c r="D73" s="140"/>
      <c r="E73" s="140"/>
      <c r="F73" s="9"/>
      <c r="G73" s="9"/>
      <c r="H73" s="9"/>
    </row>
    <row r="74" spans="1:8">
      <c r="A74" s="140" t="s">
        <v>45</v>
      </c>
      <c r="B74" s="140"/>
      <c r="C74" s="140"/>
      <c r="D74" s="140"/>
      <c r="E74" s="140"/>
      <c r="F74" s="9"/>
      <c r="G74" s="9"/>
      <c r="H74" s="9"/>
    </row>
    <row r="75" spans="1:8" ht="30" customHeight="1">
      <c r="A75" s="140" t="s">
        <v>46</v>
      </c>
      <c r="B75" s="140"/>
      <c r="C75" s="140"/>
      <c r="D75" s="140"/>
      <c r="E75" s="140"/>
      <c r="F75" s="9"/>
      <c r="G75" s="9"/>
      <c r="H75" s="9"/>
    </row>
    <row r="76" spans="1:8" ht="30" customHeight="1">
      <c r="A76" s="140" t="s">
        <v>47</v>
      </c>
      <c r="B76" s="140"/>
      <c r="C76" s="140"/>
      <c r="D76" s="140"/>
      <c r="E76" s="140"/>
      <c r="F76" s="9"/>
      <c r="G76" s="9"/>
      <c r="H76" s="9"/>
    </row>
    <row r="77" spans="1:8" ht="30" customHeight="1">
      <c r="A77" s="140" t="s">
        <v>48</v>
      </c>
      <c r="B77" s="140"/>
      <c r="C77" s="140"/>
      <c r="D77" s="140"/>
      <c r="E77" s="140"/>
      <c r="F77" s="9"/>
      <c r="G77" s="9"/>
      <c r="H77" s="9"/>
    </row>
    <row r="78" spans="1:8">
      <c r="A78" s="140" t="s">
        <v>49</v>
      </c>
      <c r="B78" s="140"/>
      <c r="C78" s="140"/>
      <c r="D78" s="140"/>
      <c r="E78" s="140"/>
      <c r="F78" s="9"/>
      <c r="G78" s="9"/>
      <c r="H78" s="9"/>
    </row>
    <row r="79" spans="1:8" ht="30" customHeight="1">
      <c r="A79" s="140" t="s">
        <v>50</v>
      </c>
      <c r="B79" s="140"/>
      <c r="C79" s="140"/>
      <c r="D79" s="140"/>
      <c r="E79" s="140"/>
      <c r="F79" s="9"/>
      <c r="G79" s="9"/>
      <c r="H79" s="9"/>
    </row>
    <row r="80" spans="1:8" ht="30" customHeight="1">
      <c r="A80" s="140" t="s">
        <v>51</v>
      </c>
      <c r="B80" s="140"/>
      <c r="C80" s="140"/>
      <c r="D80" s="140"/>
      <c r="E80" s="140"/>
      <c r="F80" s="9"/>
      <c r="G80" s="9"/>
      <c r="H80" s="9"/>
    </row>
    <row r="81" spans="1:8" ht="30" customHeight="1">
      <c r="A81" s="140" t="s">
        <v>52</v>
      </c>
      <c r="B81" s="140"/>
      <c r="C81" s="140"/>
      <c r="D81" s="140"/>
      <c r="E81" s="140"/>
      <c r="F81" s="9"/>
      <c r="G81" s="9"/>
      <c r="H81" s="9"/>
    </row>
    <row r="82" spans="1:8" ht="30" customHeight="1">
      <c r="A82" s="140" t="s">
        <v>53</v>
      </c>
      <c r="B82" s="140"/>
      <c r="C82" s="140"/>
      <c r="D82" s="140"/>
      <c r="E82" s="140"/>
      <c r="F82" s="9"/>
      <c r="G82" s="9"/>
      <c r="H82" s="9"/>
    </row>
    <row r="83" spans="1:8">
      <c r="A83" s="140" t="s">
        <v>54</v>
      </c>
      <c r="B83" s="140"/>
      <c r="C83" s="140"/>
      <c r="D83" s="140"/>
      <c r="E83" s="140"/>
      <c r="F83" s="9"/>
      <c r="G83" s="9"/>
      <c r="H83" s="9"/>
    </row>
    <row r="84" spans="1:8">
      <c r="A84" s="138" t="s">
        <v>55</v>
      </c>
      <c r="B84" s="138"/>
      <c r="C84" s="138"/>
      <c r="D84" s="138"/>
      <c r="E84" s="138"/>
      <c r="F84" s="16"/>
      <c r="G84" s="16"/>
      <c r="H84" s="9"/>
    </row>
    <row r="85" spans="1:8">
      <c r="A85" s="140" t="s">
        <v>21</v>
      </c>
      <c r="B85" s="140"/>
      <c r="C85" s="140"/>
      <c r="D85" s="140"/>
      <c r="E85" s="140"/>
      <c r="F85" s="9"/>
      <c r="G85" s="9"/>
      <c r="H85" s="9"/>
    </row>
    <row r="86" spans="1:8">
      <c r="A86" s="140" t="s">
        <v>56</v>
      </c>
      <c r="B86" s="140"/>
      <c r="C86" s="140"/>
      <c r="D86" s="140"/>
      <c r="E86" s="140"/>
      <c r="F86" s="9"/>
      <c r="G86" s="9"/>
      <c r="H86" s="9"/>
    </row>
    <row r="87" spans="1:8" ht="45" customHeight="1">
      <c r="A87" s="140" t="s">
        <v>57</v>
      </c>
      <c r="B87" s="140"/>
      <c r="C87" s="140"/>
      <c r="D87" s="140"/>
      <c r="E87" s="140"/>
      <c r="F87" s="9"/>
      <c r="G87" s="9"/>
      <c r="H87" s="9"/>
    </row>
    <row r="88" spans="1:8">
      <c r="A88" s="140" t="s">
        <v>23</v>
      </c>
      <c r="B88" s="140"/>
      <c r="C88" s="140"/>
      <c r="D88" s="140"/>
      <c r="E88" s="140"/>
      <c r="F88" s="9"/>
      <c r="G88" s="9"/>
      <c r="H88" s="9"/>
    </row>
    <row r="89" spans="1:8" ht="30" customHeight="1">
      <c r="A89" s="140" t="s">
        <v>58</v>
      </c>
      <c r="B89" s="140"/>
      <c r="C89" s="140"/>
      <c r="D89" s="140"/>
      <c r="E89" s="140"/>
      <c r="F89" s="9"/>
      <c r="G89" s="9"/>
      <c r="H89" s="9"/>
    </row>
    <row r="90" spans="1:8">
      <c r="A90" s="140" t="s">
        <v>59</v>
      </c>
      <c r="B90" s="140"/>
      <c r="C90" s="140"/>
      <c r="D90" s="140"/>
      <c r="E90" s="140"/>
      <c r="F90" s="9"/>
      <c r="G90" s="9"/>
      <c r="H90" s="9"/>
    </row>
    <row r="91" spans="1:8">
      <c r="A91" s="140" t="s">
        <v>60</v>
      </c>
      <c r="B91" s="140"/>
      <c r="C91" s="140"/>
      <c r="D91" s="140"/>
      <c r="E91" s="140"/>
      <c r="F91" s="9"/>
      <c r="G91" s="9"/>
      <c r="H91" s="9"/>
    </row>
    <row r="92" spans="1:8">
      <c r="A92" s="140" t="s">
        <v>59</v>
      </c>
      <c r="B92" s="140"/>
      <c r="C92" s="140"/>
      <c r="D92" s="140"/>
      <c r="E92" s="140"/>
      <c r="F92" s="9"/>
      <c r="G92" s="9"/>
      <c r="H92" s="9"/>
    </row>
    <row r="93" spans="1:8">
      <c r="A93" s="140" t="s">
        <v>61</v>
      </c>
      <c r="B93" s="140"/>
      <c r="C93" s="140"/>
      <c r="D93" s="140"/>
      <c r="E93" s="140"/>
      <c r="F93" s="9"/>
      <c r="G93" s="9"/>
      <c r="H93" s="9"/>
    </row>
    <row r="94" spans="1:8">
      <c r="A94" s="140" t="s">
        <v>59</v>
      </c>
      <c r="B94" s="140"/>
      <c r="C94" s="140"/>
      <c r="D94" s="140"/>
      <c r="E94" s="140"/>
      <c r="F94" s="9"/>
      <c r="G94" s="9"/>
      <c r="H94" s="9"/>
    </row>
    <row r="95" spans="1:8">
      <c r="A95" s="140" t="s">
        <v>62</v>
      </c>
      <c r="B95" s="140"/>
      <c r="C95" s="140"/>
      <c r="D95" s="140"/>
      <c r="E95" s="140"/>
      <c r="F95" s="9"/>
      <c r="G95" s="9"/>
      <c r="H95" s="9"/>
    </row>
    <row r="96" spans="1:8">
      <c r="A96" s="140" t="s">
        <v>59</v>
      </c>
      <c r="B96" s="140"/>
      <c r="C96" s="140"/>
      <c r="D96" s="140"/>
      <c r="E96" s="140"/>
      <c r="F96" s="9"/>
      <c r="G96" s="9"/>
      <c r="H96" s="9"/>
    </row>
    <row r="97" spans="1:8">
      <c r="A97" s="140" t="s">
        <v>63</v>
      </c>
      <c r="B97" s="140"/>
      <c r="C97" s="140"/>
      <c r="D97" s="140"/>
      <c r="E97" s="140"/>
      <c r="F97" s="9"/>
      <c r="G97" s="9"/>
      <c r="H97" s="9"/>
    </row>
    <row r="98" spans="1:8">
      <c r="A98" s="140" t="s">
        <v>59</v>
      </c>
      <c r="B98" s="140"/>
      <c r="C98" s="140"/>
      <c r="D98" s="140"/>
      <c r="E98" s="140"/>
      <c r="F98" s="9"/>
      <c r="G98" s="9"/>
      <c r="H98" s="9"/>
    </row>
    <row r="99" spans="1:8">
      <c r="A99" s="140" t="s">
        <v>64</v>
      </c>
      <c r="B99" s="140"/>
      <c r="C99" s="140"/>
      <c r="D99" s="140"/>
      <c r="E99" s="140"/>
      <c r="F99" s="9"/>
      <c r="G99" s="9"/>
      <c r="H99" s="9"/>
    </row>
    <row r="100" spans="1:8">
      <c r="A100" s="140" t="s">
        <v>59</v>
      </c>
      <c r="B100" s="140"/>
      <c r="C100" s="140"/>
      <c r="D100" s="140"/>
      <c r="E100" s="140"/>
      <c r="F100" s="9"/>
      <c r="G100" s="9"/>
      <c r="H100" s="9"/>
    </row>
    <row r="101" spans="1:8">
      <c r="A101" s="140" t="s">
        <v>65</v>
      </c>
      <c r="B101" s="140"/>
      <c r="C101" s="140"/>
      <c r="D101" s="140"/>
      <c r="E101" s="140"/>
      <c r="F101" s="9"/>
      <c r="G101" s="9"/>
      <c r="H101" s="9"/>
    </row>
    <row r="102" spans="1:8">
      <c r="A102" s="140" t="s">
        <v>59</v>
      </c>
      <c r="B102" s="140"/>
      <c r="C102" s="140"/>
      <c r="D102" s="140"/>
      <c r="E102" s="140"/>
      <c r="F102" s="9"/>
      <c r="G102" s="9"/>
      <c r="H102" s="9"/>
    </row>
    <row r="103" spans="1:8">
      <c r="A103" s="140" t="s">
        <v>66</v>
      </c>
      <c r="B103" s="140"/>
      <c r="C103" s="140"/>
      <c r="D103" s="140"/>
      <c r="E103" s="140"/>
      <c r="F103" s="9"/>
      <c r="G103" s="9"/>
      <c r="H103" s="9"/>
    </row>
    <row r="104" spans="1:8">
      <c r="A104" s="140" t="s">
        <v>59</v>
      </c>
      <c r="B104" s="140"/>
      <c r="C104" s="140"/>
      <c r="D104" s="140"/>
      <c r="E104" s="140"/>
      <c r="F104" s="9"/>
      <c r="G104" s="9"/>
      <c r="H104" s="9"/>
    </row>
    <row r="105" spans="1:8">
      <c r="A105" s="140" t="s">
        <v>67</v>
      </c>
      <c r="B105" s="140"/>
      <c r="C105" s="140"/>
      <c r="D105" s="140"/>
      <c r="E105" s="140"/>
      <c r="F105" s="9"/>
      <c r="G105" s="9"/>
      <c r="H105" s="9"/>
    </row>
    <row r="106" spans="1:8">
      <c r="A106" s="140" t="s">
        <v>59</v>
      </c>
      <c r="B106" s="140"/>
      <c r="C106" s="140"/>
      <c r="D106" s="140"/>
      <c r="E106" s="140"/>
      <c r="F106" s="9"/>
      <c r="G106" s="9"/>
      <c r="H106" s="9"/>
    </row>
    <row r="107" spans="1:8">
      <c r="A107" s="140" t="s">
        <v>68</v>
      </c>
      <c r="B107" s="140"/>
      <c r="C107" s="140"/>
      <c r="D107" s="140"/>
      <c r="E107" s="140"/>
      <c r="F107" s="9"/>
      <c r="G107" s="9"/>
      <c r="H107" s="9"/>
    </row>
    <row r="108" spans="1:8">
      <c r="A108" s="140" t="s">
        <v>59</v>
      </c>
      <c r="B108" s="140"/>
      <c r="C108" s="140"/>
      <c r="D108" s="140"/>
      <c r="E108" s="140"/>
      <c r="F108" s="9"/>
      <c r="G108" s="9"/>
      <c r="H108" s="9"/>
    </row>
    <row r="109" spans="1:8">
      <c r="A109" s="140" t="s">
        <v>69</v>
      </c>
      <c r="B109" s="140"/>
      <c r="C109" s="140"/>
      <c r="D109" s="140"/>
      <c r="E109" s="140"/>
      <c r="F109" s="9"/>
      <c r="G109" s="9"/>
      <c r="H109" s="9"/>
    </row>
    <row r="110" spans="1:8">
      <c r="A110" s="140" t="s">
        <v>59</v>
      </c>
      <c r="B110" s="140"/>
      <c r="C110" s="140"/>
      <c r="D110" s="140"/>
      <c r="E110" s="140"/>
      <c r="F110" s="9"/>
      <c r="G110" s="9"/>
      <c r="H110" s="9"/>
    </row>
    <row r="111" spans="1:8">
      <c r="A111" s="140" t="s">
        <v>70</v>
      </c>
      <c r="B111" s="140"/>
      <c r="C111" s="140"/>
      <c r="D111" s="140"/>
      <c r="E111" s="140"/>
      <c r="F111" s="9"/>
      <c r="G111" s="9"/>
      <c r="H111" s="9"/>
    </row>
    <row r="112" spans="1:8">
      <c r="A112" s="140" t="s">
        <v>59</v>
      </c>
      <c r="B112" s="140"/>
      <c r="C112" s="140"/>
      <c r="D112" s="140"/>
      <c r="E112" s="140"/>
      <c r="F112" s="9"/>
      <c r="G112" s="9"/>
      <c r="H112" s="9"/>
    </row>
    <row r="113" spans="1:8">
      <c r="A113" s="140" t="s">
        <v>71</v>
      </c>
      <c r="B113" s="140"/>
      <c r="C113" s="140"/>
      <c r="D113" s="140"/>
      <c r="E113" s="140"/>
      <c r="F113" s="9"/>
      <c r="G113" s="9"/>
      <c r="H113" s="9"/>
    </row>
    <row r="114" spans="1:8">
      <c r="A114" s="140" t="s">
        <v>59</v>
      </c>
      <c r="B114" s="140"/>
      <c r="C114" s="140"/>
      <c r="D114" s="140"/>
      <c r="E114" s="140"/>
      <c r="F114" s="9"/>
      <c r="G114" s="9"/>
      <c r="H114" s="9"/>
    </row>
    <row r="115" spans="1:8" ht="39" customHeight="1">
      <c r="A115" s="140" t="s">
        <v>72</v>
      </c>
      <c r="B115" s="140"/>
      <c r="C115" s="140"/>
      <c r="D115" s="140"/>
      <c r="E115" s="140"/>
      <c r="F115" s="9"/>
      <c r="G115" s="9"/>
      <c r="H115" s="9"/>
    </row>
    <row r="116" spans="1:8">
      <c r="A116" s="140" t="s">
        <v>23</v>
      </c>
      <c r="B116" s="140"/>
      <c r="C116" s="140"/>
      <c r="D116" s="140"/>
      <c r="E116" s="140"/>
      <c r="F116" s="9"/>
      <c r="G116" s="9"/>
      <c r="H116" s="9"/>
    </row>
    <row r="117" spans="1:8" ht="30" customHeight="1">
      <c r="A117" s="140" t="s">
        <v>73</v>
      </c>
      <c r="B117" s="140"/>
      <c r="C117" s="140"/>
      <c r="D117" s="140"/>
      <c r="E117" s="140"/>
      <c r="F117" s="9"/>
      <c r="G117" s="9"/>
      <c r="H117" s="9"/>
    </row>
    <row r="118" spans="1:8">
      <c r="A118" s="140" t="s">
        <v>59</v>
      </c>
      <c r="B118" s="140"/>
      <c r="C118" s="140"/>
      <c r="D118" s="140"/>
      <c r="E118" s="140"/>
      <c r="F118" s="9"/>
      <c r="G118" s="9"/>
      <c r="H118" s="9"/>
    </row>
    <row r="119" spans="1:8">
      <c r="A119" s="140" t="s">
        <v>74</v>
      </c>
      <c r="B119" s="140"/>
      <c r="C119" s="140"/>
      <c r="D119" s="140"/>
      <c r="E119" s="140"/>
      <c r="F119" s="9"/>
      <c r="G119" s="9"/>
      <c r="H119" s="9"/>
    </row>
    <row r="120" spans="1:8">
      <c r="A120" s="140" t="s">
        <v>59</v>
      </c>
      <c r="B120" s="140"/>
      <c r="C120" s="140"/>
      <c r="D120" s="140"/>
      <c r="E120" s="140"/>
      <c r="F120" s="9"/>
      <c r="G120" s="9"/>
      <c r="H120" s="9"/>
    </row>
    <row r="121" spans="1:8">
      <c r="A121" s="140" t="s">
        <v>75</v>
      </c>
      <c r="B121" s="140"/>
      <c r="C121" s="140"/>
      <c r="D121" s="140"/>
      <c r="E121" s="140"/>
      <c r="F121" s="9"/>
      <c r="G121" s="9"/>
      <c r="H121" s="9"/>
    </row>
    <row r="122" spans="1:8">
      <c r="A122" s="140" t="s">
        <v>59</v>
      </c>
      <c r="B122" s="140"/>
      <c r="C122" s="140"/>
      <c r="D122" s="140"/>
      <c r="E122" s="140"/>
      <c r="F122" s="9"/>
      <c r="G122" s="9"/>
      <c r="H122" s="9"/>
    </row>
    <row r="123" spans="1:8">
      <c r="A123" s="140" t="s">
        <v>76</v>
      </c>
      <c r="B123" s="140"/>
      <c r="C123" s="140"/>
      <c r="D123" s="140"/>
      <c r="E123" s="140"/>
      <c r="F123" s="9"/>
      <c r="G123" s="9"/>
      <c r="H123" s="9"/>
    </row>
    <row r="124" spans="1:8">
      <c r="A124" s="140" t="s">
        <v>59</v>
      </c>
      <c r="B124" s="140"/>
      <c r="C124" s="140"/>
      <c r="D124" s="140"/>
      <c r="E124" s="140"/>
      <c r="F124" s="9"/>
      <c r="G124" s="9"/>
      <c r="H124" s="9"/>
    </row>
    <row r="125" spans="1:8">
      <c r="A125" s="140" t="s">
        <v>77</v>
      </c>
      <c r="B125" s="140"/>
      <c r="C125" s="140"/>
      <c r="D125" s="140"/>
      <c r="E125" s="140"/>
      <c r="F125" s="9"/>
      <c r="G125" s="9"/>
      <c r="H125" s="9"/>
    </row>
    <row r="126" spans="1:8">
      <c r="A126" s="140" t="s">
        <v>59</v>
      </c>
      <c r="B126" s="140"/>
      <c r="C126" s="140"/>
      <c r="D126" s="140"/>
      <c r="E126" s="140"/>
      <c r="F126" s="9"/>
      <c r="G126" s="9"/>
      <c r="H126" s="9"/>
    </row>
    <row r="127" spans="1:8">
      <c r="A127" s="140" t="s">
        <v>78</v>
      </c>
      <c r="B127" s="140"/>
      <c r="C127" s="140"/>
      <c r="D127" s="140"/>
      <c r="E127" s="140"/>
      <c r="F127" s="9"/>
      <c r="G127" s="9"/>
      <c r="H127" s="9"/>
    </row>
    <row r="128" spans="1:8">
      <c r="A128" s="140" t="s">
        <v>59</v>
      </c>
      <c r="B128" s="140"/>
      <c r="C128" s="140"/>
      <c r="D128" s="140"/>
      <c r="E128" s="140"/>
      <c r="F128" s="9"/>
      <c r="G128" s="9"/>
      <c r="H128" s="9"/>
    </row>
    <row r="129" spans="1:8">
      <c r="A129" s="140" t="s">
        <v>79</v>
      </c>
      <c r="B129" s="140"/>
      <c r="C129" s="140"/>
      <c r="D129" s="140"/>
      <c r="E129" s="140"/>
      <c r="F129" s="9"/>
      <c r="G129" s="9"/>
      <c r="H129" s="9"/>
    </row>
    <row r="130" spans="1:8">
      <c r="A130" s="140" t="s">
        <v>59</v>
      </c>
      <c r="B130" s="140"/>
      <c r="C130" s="140"/>
      <c r="D130" s="140"/>
      <c r="E130" s="140"/>
      <c r="F130" s="9"/>
      <c r="G130" s="9"/>
      <c r="H130" s="9"/>
    </row>
    <row r="131" spans="1:8">
      <c r="A131" s="140" t="s">
        <v>80</v>
      </c>
      <c r="B131" s="140"/>
      <c r="C131" s="140"/>
      <c r="D131" s="140"/>
      <c r="E131" s="140"/>
      <c r="F131" s="9"/>
      <c r="G131" s="9"/>
      <c r="H131" s="9"/>
    </row>
    <row r="132" spans="1:8">
      <c r="A132" s="140" t="s">
        <v>59</v>
      </c>
      <c r="B132" s="140"/>
      <c r="C132" s="140"/>
      <c r="D132" s="140"/>
      <c r="E132" s="140"/>
      <c r="F132" s="9"/>
      <c r="G132" s="9"/>
      <c r="H132" s="9"/>
    </row>
    <row r="133" spans="1:8">
      <c r="A133" s="140" t="s">
        <v>81</v>
      </c>
      <c r="B133" s="140"/>
      <c r="C133" s="140"/>
      <c r="D133" s="140"/>
      <c r="E133" s="140"/>
      <c r="F133" s="9"/>
      <c r="G133" s="9"/>
      <c r="H133" s="9"/>
    </row>
    <row r="134" spans="1:8">
      <c r="A134" s="140" t="s">
        <v>59</v>
      </c>
      <c r="B134" s="140"/>
      <c r="C134" s="140"/>
      <c r="D134" s="140"/>
      <c r="E134" s="140"/>
      <c r="F134" s="9"/>
      <c r="G134" s="9"/>
      <c r="H134" s="9"/>
    </row>
    <row r="135" spans="1:8">
      <c r="A135" s="140" t="s">
        <v>82</v>
      </c>
      <c r="B135" s="140"/>
      <c r="C135" s="140"/>
      <c r="D135" s="140"/>
      <c r="E135" s="140"/>
      <c r="F135" s="9"/>
      <c r="G135" s="9"/>
      <c r="H135" s="9"/>
    </row>
    <row r="136" spans="1:8">
      <c r="A136" s="140" t="s">
        <v>59</v>
      </c>
      <c r="B136" s="140"/>
      <c r="C136" s="140"/>
      <c r="D136" s="140"/>
      <c r="E136" s="140"/>
      <c r="F136" s="9"/>
      <c r="G136" s="9"/>
      <c r="H136" s="9"/>
    </row>
    <row r="137" spans="1:8">
      <c r="A137" s="140" t="s">
        <v>83</v>
      </c>
      <c r="B137" s="140"/>
      <c r="C137" s="140"/>
      <c r="D137" s="140"/>
      <c r="E137" s="140"/>
      <c r="F137" s="9"/>
      <c r="G137" s="9"/>
      <c r="H137" s="9"/>
    </row>
    <row r="138" spans="1:8">
      <c r="A138" s="140" t="s">
        <v>59</v>
      </c>
      <c r="B138" s="140"/>
      <c r="C138" s="140"/>
      <c r="D138" s="140"/>
      <c r="E138" s="140"/>
      <c r="F138" s="9"/>
      <c r="G138" s="9"/>
      <c r="H138" s="9"/>
    </row>
    <row r="139" spans="1:8">
      <c r="A139" s="140" t="s">
        <v>84</v>
      </c>
      <c r="B139" s="140"/>
      <c r="C139" s="140"/>
      <c r="D139" s="140"/>
      <c r="E139" s="140"/>
      <c r="F139" s="9"/>
      <c r="G139" s="9"/>
      <c r="H139" s="9"/>
    </row>
    <row r="140" spans="1:8">
      <c r="A140" s="140" t="s">
        <v>59</v>
      </c>
      <c r="B140" s="140"/>
      <c r="C140" s="140"/>
      <c r="D140" s="140"/>
      <c r="E140" s="140"/>
      <c r="F140" s="9"/>
      <c r="G140" s="9"/>
      <c r="H140" s="9"/>
    </row>
    <row r="141" spans="1:8">
      <c r="A141" s="140" t="s">
        <v>85</v>
      </c>
      <c r="B141" s="140"/>
      <c r="C141" s="140"/>
      <c r="D141" s="140"/>
      <c r="E141" s="140"/>
      <c r="F141" s="9"/>
      <c r="G141" s="9"/>
      <c r="H141" s="9"/>
    </row>
    <row r="142" spans="1:8">
      <c r="A142" s="140" t="s">
        <v>59</v>
      </c>
      <c r="B142" s="140"/>
      <c r="C142" s="140"/>
      <c r="D142" s="140"/>
      <c r="E142" s="140"/>
      <c r="F142" s="9"/>
      <c r="G142" s="9"/>
      <c r="H142" s="9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 ht="15" customHeight="1">
      <c r="A144" s="137" t="s">
        <v>86</v>
      </c>
      <c r="B144" s="137"/>
      <c r="C144" s="137"/>
      <c r="D144" s="137"/>
      <c r="E144" s="137"/>
      <c r="F144" s="137"/>
      <c r="G144" s="137"/>
      <c r="H144" s="44"/>
    </row>
    <row r="145" spans="1:8" ht="15" customHeight="1">
      <c r="A145" s="136" t="s">
        <v>17</v>
      </c>
      <c r="B145" s="136"/>
      <c r="C145" s="136"/>
      <c r="D145" s="136" t="s">
        <v>188</v>
      </c>
      <c r="E145" s="136"/>
      <c r="F145" s="136"/>
      <c r="G145" s="136" t="s">
        <v>19</v>
      </c>
      <c r="H145" s="136"/>
    </row>
    <row r="146" spans="1:8">
      <c r="A146" s="136"/>
      <c r="B146" s="136"/>
      <c r="C146" s="136"/>
      <c r="D146" s="136" t="s">
        <v>87</v>
      </c>
      <c r="E146" s="136" t="s">
        <v>88</v>
      </c>
      <c r="F146" s="136"/>
      <c r="G146" s="136" t="s">
        <v>89</v>
      </c>
      <c r="H146" s="136"/>
    </row>
    <row r="147" spans="1:8" ht="107.25" customHeight="1">
      <c r="A147" s="136"/>
      <c r="B147" s="136"/>
      <c r="C147" s="136"/>
      <c r="D147" s="136"/>
      <c r="E147" s="45" t="s">
        <v>90</v>
      </c>
      <c r="F147" s="45" t="s">
        <v>91</v>
      </c>
      <c r="G147" s="62" t="s">
        <v>175</v>
      </c>
      <c r="H147" s="62" t="s">
        <v>189</v>
      </c>
    </row>
    <row r="148" spans="1:8" ht="42.75" customHeight="1">
      <c r="A148" s="148" t="s">
        <v>92</v>
      </c>
      <c r="B148" s="148"/>
      <c r="C148" s="148"/>
      <c r="D148" s="10">
        <v>0</v>
      </c>
      <c r="E148" s="11">
        <v>0</v>
      </c>
      <c r="F148" s="11">
        <v>0</v>
      </c>
      <c r="G148" s="11">
        <v>0</v>
      </c>
      <c r="H148" s="11">
        <v>0</v>
      </c>
    </row>
    <row r="149" spans="1:8" ht="15" customHeight="1">
      <c r="A149" s="148" t="s">
        <v>93</v>
      </c>
      <c r="B149" s="148"/>
      <c r="C149" s="148"/>
      <c r="D149" s="10">
        <f>D151+D152+D153+D154+D158</f>
        <v>41685581.030000001</v>
      </c>
      <c r="E149" s="10">
        <f>E151+E152+E153+E154+E158</f>
        <v>41685581.030000001</v>
      </c>
      <c r="F149" s="10">
        <f t="shared" ref="F149" si="2">F151+F152+F153+F154+F158</f>
        <v>0</v>
      </c>
      <c r="G149" s="10">
        <f>G151+G152+G153+G154+G158</f>
        <v>41800202</v>
      </c>
      <c r="H149" s="10">
        <f>H151+H152+H153+H154+H158</f>
        <v>41800202</v>
      </c>
    </row>
    <row r="150" spans="1:8" ht="15" customHeight="1">
      <c r="A150" s="140" t="s">
        <v>94</v>
      </c>
      <c r="B150" s="140"/>
      <c r="C150" s="140"/>
      <c r="D150" s="24"/>
      <c r="E150" s="12"/>
      <c r="F150" s="12"/>
      <c r="G150" s="12"/>
      <c r="H150" s="12"/>
    </row>
    <row r="151" spans="1:8" ht="30" customHeight="1">
      <c r="A151" s="140" t="s">
        <v>95</v>
      </c>
      <c r="B151" s="140"/>
      <c r="C151" s="140"/>
      <c r="D151" s="24">
        <f>D193</f>
        <v>38625442.030000001</v>
      </c>
      <c r="E151" s="12">
        <f>D151</f>
        <v>38625442.030000001</v>
      </c>
      <c r="F151" s="12"/>
      <c r="G151" s="12">
        <f>G193</f>
        <v>38910063</v>
      </c>
      <c r="H151" s="12">
        <f>H193</f>
        <v>38910063</v>
      </c>
    </row>
    <row r="152" spans="1:8" ht="15" customHeight="1">
      <c r="A152" s="140" t="s">
        <v>96</v>
      </c>
      <c r="B152" s="140"/>
      <c r="C152" s="140"/>
      <c r="D152" s="24">
        <f>D482</f>
        <v>3060139</v>
      </c>
      <c r="E152" s="12">
        <f>D152</f>
        <v>3060139</v>
      </c>
      <c r="F152" s="12"/>
      <c r="G152" s="12">
        <f>G482</f>
        <v>2890139</v>
      </c>
      <c r="H152" s="24">
        <f>G152</f>
        <v>2890139</v>
      </c>
    </row>
    <row r="153" spans="1:8" ht="15" customHeight="1">
      <c r="A153" s="140" t="s">
        <v>97</v>
      </c>
      <c r="B153" s="140"/>
      <c r="C153" s="140"/>
      <c r="D153" s="24"/>
      <c r="E153" s="12"/>
      <c r="F153" s="12"/>
      <c r="G153" s="12"/>
      <c r="H153" s="12"/>
    </row>
    <row r="154" spans="1:8" ht="94.5" customHeight="1">
      <c r="A154" s="146" t="s">
        <v>98</v>
      </c>
      <c r="B154" s="146"/>
      <c r="C154" s="146"/>
      <c r="D154" s="10">
        <f>D156+D157</f>
        <v>0</v>
      </c>
      <c r="E154" s="10">
        <f t="shared" ref="E154:H154" si="3">E156+E157</f>
        <v>0</v>
      </c>
      <c r="F154" s="10">
        <f>F156+F157</f>
        <v>0</v>
      </c>
      <c r="G154" s="10">
        <f t="shared" si="3"/>
        <v>0</v>
      </c>
      <c r="H154" s="10">
        <f t="shared" si="3"/>
        <v>0</v>
      </c>
    </row>
    <row r="155" spans="1:8" ht="15" customHeight="1">
      <c r="A155" s="140" t="s">
        <v>99</v>
      </c>
      <c r="B155" s="140"/>
      <c r="C155" s="140"/>
      <c r="D155" s="24"/>
      <c r="E155" s="12"/>
      <c r="F155" s="12"/>
      <c r="G155" s="12"/>
      <c r="H155" s="12"/>
    </row>
    <row r="156" spans="1:8" ht="30" customHeight="1">
      <c r="A156" s="140" t="s">
        <v>176</v>
      </c>
      <c r="B156" s="140"/>
      <c r="C156" s="140"/>
      <c r="D156" s="12">
        <f>D855</f>
        <v>0</v>
      </c>
      <c r="E156" s="12"/>
      <c r="F156" s="12">
        <f>F855</f>
        <v>0</v>
      </c>
      <c r="G156" s="12">
        <f>G855</f>
        <v>0</v>
      </c>
      <c r="H156" s="12">
        <f>H855</f>
        <v>0</v>
      </c>
    </row>
    <row r="157" spans="1:8" ht="30" customHeight="1">
      <c r="A157" s="140" t="s">
        <v>100</v>
      </c>
      <c r="B157" s="140"/>
      <c r="C157" s="140"/>
      <c r="D157" s="24"/>
      <c r="E157" s="12"/>
      <c r="F157" s="12"/>
      <c r="G157" s="12"/>
      <c r="H157" s="12"/>
    </row>
    <row r="158" spans="1:8" ht="34.5" customHeight="1">
      <c r="A158" s="146" t="s">
        <v>101</v>
      </c>
      <c r="B158" s="146"/>
      <c r="C158" s="146"/>
      <c r="D158" s="10">
        <f>D160+D161</f>
        <v>0</v>
      </c>
      <c r="E158" s="10">
        <f t="shared" ref="E158:H158" si="4">E160+E161</f>
        <v>0</v>
      </c>
      <c r="F158" s="10">
        <f t="shared" si="4"/>
        <v>0</v>
      </c>
      <c r="G158" s="10">
        <f t="shared" si="4"/>
        <v>0</v>
      </c>
      <c r="H158" s="10">
        <f t="shared" si="4"/>
        <v>0</v>
      </c>
    </row>
    <row r="159" spans="1:8" ht="15" customHeight="1">
      <c r="A159" s="140" t="s">
        <v>99</v>
      </c>
      <c r="B159" s="140"/>
      <c r="C159" s="140"/>
      <c r="D159" s="24"/>
      <c r="E159" s="12"/>
      <c r="F159" s="12"/>
      <c r="G159" s="12"/>
      <c r="H159" s="12"/>
    </row>
    <row r="160" spans="1:8" ht="37.5" customHeight="1">
      <c r="A160" s="140" t="s">
        <v>102</v>
      </c>
      <c r="B160" s="140"/>
      <c r="C160" s="140"/>
      <c r="D160" s="24"/>
      <c r="E160" s="12"/>
      <c r="F160" s="12"/>
      <c r="G160" s="12"/>
      <c r="H160" s="12"/>
    </row>
    <row r="161" spans="1:8" ht="36" customHeight="1">
      <c r="A161" s="140" t="s">
        <v>103</v>
      </c>
      <c r="B161" s="140"/>
      <c r="C161" s="140"/>
      <c r="D161" s="24"/>
      <c r="E161" s="12"/>
      <c r="F161" s="12"/>
      <c r="G161" s="12"/>
      <c r="H161" s="12"/>
    </row>
    <row r="162" spans="1:8" ht="15" customHeight="1">
      <c r="A162" s="148" t="s">
        <v>104</v>
      </c>
      <c r="B162" s="148"/>
      <c r="C162" s="148"/>
      <c r="D162" s="13">
        <f>D164+D169+D177+D181+D187+D191</f>
        <v>41685581.030000001</v>
      </c>
      <c r="E162" s="13">
        <f>E164+E169+E177+E181+E187+E191</f>
        <v>41685581.030000001</v>
      </c>
      <c r="F162" s="13">
        <f t="shared" ref="F162" si="5">F164+F169+F177+F181+F187+F191</f>
        <v>0</v>
      </c>
      <c r="G162" s="13">
        <f>G164+G169+G177+G181+G187+G191</f>
        <v>41800202</v>
      </c>
      <c r="H162" s="13">
        <f>H164+H169+H177+H181+H187+H191</f>
        <v>41800202</v>
      </c>
    </row>
    <row r="163" spans="1:8" ht="15" customHeight="1">
      <c r="A163" s="140" t="s">
        <v>99</v>
      </c>
      <c r="B163" s="140"/>
      <c r="C163" s="140"/>
      <c r="D163" s="24"/>
      <c r="E163" s="12"/>
      <c r="F163" s="12"/>
      <c r="G163" s="12"/>
      <c r="H163" s="12"/>
    </row>
    <row r="164" spans="1:8" ht="27" customHeight="1">
      <c r="A164" s="146" t="s">
        <v>105</v>
      </c>
      <c r="B164" s="146"/>
      <c r="C164" s="146"/>
      <c r="D164" s="14">
        <f>D166+D167+D168</f>
        <v>27042541.199999999</v>
      </c>
      <c r="E164" s="14">
        <f t="shared" ref="E164:H164" si="6">E166+E167+E168</f>
        <v>27042541.199999999</v>
      </c>
      <c r="F164" s="14">
        <f t="shared" si="6"/>
        <v>0</v>
      </c>
      <c r="G164" s="14">
        <f t="shared" si="6"/>
        <v>28147618.199999999</v>
      </c>
      <c r="H164" s="14">
        <f t="shared" si="6"/>
        <v>28147618.199999999</v>
      </c>
    </row>
    <row r="165" spans="1:8">
      <c r="A165" s="140" t="s">
        <v>21</v>
      </c>
      <c r="B165" s="140"/>
      <c r="C165" s="140"/>
      <c r="D165" s="12"/>
      <c r="E165" s="12"/>
      <c r="F165" s="12"/>
      <c r="G165" s="12"/>
      <c r="H165" s="12"/>
    </row>
    <row r="166" spans="1:8" ht="15" customHeight="1">
      <c r="A166" s="140" t="s">
        <v>106</v>
      </c>
      <c r="B166" s="140"/>
      <c r="C166" s="140"/>
      <c r="D166" s="15">
        <f>D198+D487</f>
        <v>19809248.199999999</v>
      </c>
      <c r="E166" s="12">
        <f>D166</f>
        <v>19809248.199999999</v>
      </c>
      <c r="F166" s="12"/>
      <c r="G166" s="15">
        <f t="shared" ref="G166:H168" si="7">G198+G487</f>
        <v>20914325.199999999</v>
      </c>
      <c r="H166" s="15">
        <f t="shared" si="7"/>
        <v>20914325.199999999</v>
      </c>
    </row>
    <row r="167" spans="1:8">
      <c r="A167" s="147" t="s">
        <v>107</v>
      </c>
      <c r="B167" s="147"/>
      <c r="C167" s="147"/>
      <c r="D167" s="15">
        <f>D199+D488</f>
        <v>1250900</v>
      </c>
      <c r="E167" s="12">
        <f>D167</f>
        <v>1250900</v>
      </c>
      <c r="F167" s="12"/>
      <c r="G167" s="15">
        <f t="shared" si="7"/>
        <v>1250900</v>
      </c>
      <c r="H167" s="15">
        <f t="shared" si="7"/>
        <v>1250900</v>
      </c>
    </row>
    <row r="168" spans="1:8" ht="30" customHeight="1">
      <c r="A168" s="140" t="s">
        <v>108</v>
      </c>
      <c r="B168" s="140"/>
      <c r="C168" s="140"/>
      <c r="D168" s="15">
        <f>D200+D489</f>
        <v>5982393</v>
      </c>
      <c r="E168" s="12">
        <f>D168</f>
        <v>5982393</v>
      </c>
      <c r="F168" s="12"/>
      <c r="G168" s="15">
        <f t="shared" si="7"/>
        <v>5982393</v>
      </c>
      <c r="H168" s="15">
        <f t="shared" si="7"/>
        <v>5982393</v>
      </c>
    </row>
    <row r="169" spans="1:8" ht="30" customHeight="1">
      <c r="A169" s="146" t="s">
        <v>109</v>
      </c>
      <c r="B169" s="146"/>
      <c r="C169" s="146"/>
      <c r="D169" s="14">
        <f>D171+D172+D173+D174+D175+D176</f>
        <v>12498889.830000002</v>
      </c>
      <c r="E169" s="14">
        <f t="shared" ref="E169:H169" si="8">E171+E172+E173+E174+E175+E176</f>
        <v>12498889.830000002</v>
      </c>
      <c r="F169" s="14">
        <f t="shared" si="8"/>
        <v>0</v>
      </c>
      <c r="G169" s="14">
        <f t="shared" si="8"/>
        <v>11508433.800000001</v>
      </c>
      <c r="H169" s="14">
        <f t="shared" si="8"/>
        <v>11508433.800000001</v>
      </c>
    </row>
    <row r="170" spans="1:8">
      <c r="A170" s="140" t="s">
        <v>21</v>
      </c>
      <c r="B170" s="140"/>
      <c r="C170" s="140"/>
      <c r="D170" s="15"/>
      <c r="E170" s="12"/>
      <c r="F170" s="12"/>
      <c r="G170" s="12"/>
      <c r="H170" s="12"/>
    </row>
    <row r="171" spans="1:8" ht="15" customHeight="1">
      <c r="A171" s="140" t="s">
        <v>110</v>
      </c>
      <c r="B171" s="140"/>
      <c r="C171" s="140"/>
      <c r="D171" s="15">
        <f>D203+D492</f>
        <v>263200</v>
      </c>
      <c r="E171" s="12">
        <f>D171</f>
        <v>263200</v>
      </c>
      <c r="F171" s="12"/>
      <c r="G171" s="15">
        <f t="shared" ref="G171:H173" si="9">G203+G492</f>
        <v>263200</v>
      </c>
      <c r="H171" s="15">
        <f t="shared" si="9"/>
        <v>263200</v>
      </c>
    </row>
    <row r="172" spans="1:8" ht="15" customHeight="1">
      <c r="A172" s="140" t="s">
        <v>111</v>
      </c>
      <c r="B172" s="140"/>
      <c r="C172" s="140"/>
      <c r="D172" s="15">
        <f>D204+D493</f>
        <v>888025</v>
      </c>
      <c r="E172" s="12">
        <f>D172</f>
        <v>888025</v>
      </c>
      <c r="F172" s="12"/>
      <c r="G172" s="15">
        <f t="shared" si="9"/>
        <v>888025</v>
      </c>
      <c r="H172" s="15">
        <f t="shared" si="9"/>
        <v>888025</v>
      </c>
    </row>
    <row r="173" spans="1:8" ht="15" customHeight="1">
      <c r="A173" s="140" t="s">
        <v>112</v>
      </c>
      <c r="B173" s="140"/>
      <c r="C173" s="140"/>
      <c r="D173" s="15">
        <f>D205+D494</f>
        <v>5667921.0300000003</v>
      </c>
      <c r="E173" s="12">
        <f>D173</f>
        <v>5667921.0300000003</v>
      </c>
      <c r="F173" s="12"/>
      <c r="G173" s="15">
        <f t="shared" si="9"/>
        <v>4847465</v>
      </c>
      <c r="H173" s="15">
        <f t="shared" si="9"/>
        <v>4847465</v>
      </c>
    </row>
    <row r="174" spans="1:8" ht="30" customHeight="1">
      <c r="A174" s="140" t="s">
        <v>113</v>
      </c>
      <c r="B174" s="140"/>
      <c r="C174" s="140"/>
      <c r="D174" s="15"/>
      <c r="E174" s="12"/>
      <c r="F174" s="12"/>
      <c r="G174" s="12"/>
      <c r="H174" s="12"/>
    </row>
    <row r="175" spans="1:8" ht="30" customHeight="1">
      <c r="A175" s="140" t="s">
        <v>114</v>
      </c>
      <c r="B175" s="140"/>
      <c r="C175" s="140"/>
      <c r="D175" s="15">
        <f>D208+D496</f>
        <v>3016867</v>
      </c>
      <c r="E175" s="23">
        <f>D175</f>
        <v>3016867</v>
      </c>
      <c r="F175" s="12"/>
      <c r="G175" s="15">
        <f t="shared" ref="G175:H177" si="10">G208+G496</f>
        <v>3016867</v>
      </c>
      <c r="H175" s="15">
        <f t="shared" si="10"/>
        <v>3016867</v>
      </c>
    </row>
    <row r="176" spans="1:8" ht="15" customHeight="1">
      <c r="A176" s="140" t="s">
        <v>115</v>
      </c>
      <c r="B176" s="140"/>
      <c r="C176" s="140"/>
      <c r="D176" s="15">
        <f>D209+D497</f>
        <v>2662876.7999999998</v>
      </c>
      <c r="E176" s="12">
        <f>D176</f>
        <v>2662876.7999999998</v>
      </c>
      <c r="F176" s="12"/>
      <c r="G176" s="15">
        <f t="shared" si="10"/>
        <v>2492876.7999999998</v>
      </c>
      <c r="H176" s="15">
        <f t="shared" si="10"/>
        <v>2492876.7999999998</v>
      </c>
    </row>
    <row r="177" spans="1:8" ht="30" customHeight="1">
      <c r="A177" s="149" t="s">
        <v>116</v>
      </c>
      <c r="B177" s="149"/>
      <c r="C177" s="149"/>
      <c r="D177" s="63">
        <f>D210+D498</f>
        <v>0</v>
      </c>
      <c r="E177" s="63">
        <f>D177</f>
        <v>0</v>
      </c>
      <c r="F177" s="64"/>
      <c r="G177" s="63">
        <f t="shared" si="10"/>
        <v>0</v>
      </c>
      <c r="H177" s="63">
        <f t="shared" si="10"/>
        <v>0</v>
      </c>
    </row>
    <row r="178" spans="1:8">
      <c r="A178" s="140" t="s">
        <v>21</v>
      </c>
      <c r="B178" s="140"/>
      <c r="C178" s="140"/>
      <c r="D178" s="15"/>
      <c r="E178" s="12"/>
      <c r="F178" s="12"/>
      <c r="G178" s="12"/>
      <c r="H178" s="12"/>
    </row>
    <row r="179" spans="1:8" ht="30" customHeight="1">
      <c r="A179" s="140" t="s">
        <v>117</v>
      </c>
      <c r="B179" s="140"/>
      <c r="C179" s="140"/>
      <c r="D179" s="15">
        <f>D177</f>
        <v>0</v>
      </c>
      <c r="E179" s="12">
        <f>D179</f>
        <v>0</v>
      </c>
      <c r="F179" s="12"/>
      <c r="G179" s="12">
        <v>387920</v>
      </c>
      <c r="H179" s="12">
        <v>387920</v>
      </c>
    </row>
    <row r="180" spans="1:8" ht="39.75" customHeight="1">
      <c r="A180" s="140" t="s">
        <v>118</v>
      </c>
      <c r="B180" s="140"/>
      <c r="C180" s="140"/>
      <c r="D180" s="15"/>
      <c r="E180" s="12"/>
      <c r="F180" s="12"/>
      <c r="G180" s="12"/>
      <c r="H180" s="12"/>
    </row>
    <row r="181" spans="1:8" ht="30" customHeight="1">
      <c r="A181" s="146" t="s">
        <v>119</v>
      </c>
      <c r="B181" s="146"/>
      <c r="C181" s="146"/>
      <c r="D181" s="14">
        <f>D183+D184+D185+D186</f>
        <v>1901650</v>
      </c>
      <c r="E181" s="14">
        <f t="shared" ref="E181:H181" si="11">E183+E184+E185+E186</f>
        <v>1901650</v>
      </c>
      <c r="F181" s="14">
        <f t="shared" si="11"/>
        <v>0</v>
      </c>
      <c r="G181" s="14">
        <f t="shared" si="11"/>
        <v>1901650</v>
      </c>
      <c r="H181" s="14">
        <f t="shared" si="11"/>
        <v>1901650</v>
      </c>
    </row>
    <row r="182" spans="1:8">
      <c r="A182" s="140" t="s">
        <v>21</v>
      </c>
      <c r="B182" s="140"/>
      <c r="C182" s="140"/>
      <c r="D182" s="15"/>
      <c r="E182" s="12"/>
      <c r="F182" s="12"/>
      <c r="G182" s="12"/>
      <c r="H182" s="12"/>
    </row>
    <row r="183" spans="1:8" ht="30" customHeight="1">
      <c r="A183" s="140" t="s">
        <v>120</v>
      </c>
      <c r="B183" s="140"/>
      <c r="C183" s="140"/>
      <c r="D183" s="15">
        <f>D216+D504</f>
        <v>475000</v>
      </c>
      <c r="E183" s="23">
        <f>D183</f>
        <v>475000</v>
      </c>
      <c r="F183" s="12"/>
      <c r="G183" s="15">
        <f>G216+G504</f>
        <v>475000</v>
      </c>
      <c r="H183" s="15">
        <f>G183</f>
        <v>475000</v>
      </c>
    </row>
    <row r="184" spans="1:8" ht="30" customHeight="1">
      <c r="A184" s="140" t="s">
        <v>121</v>
      </c>
      <c r="B184" s="140"/>
      <c r="C184" s="140"/>
      <c r="D184" s="15">
        <f>D217+D505</f>
        <v>0</v>
      </c>
      <c r="E184" s="12"/>
      <c r="F184" s="12"/>
      <c r="G184" s="12"/>
      <c r="H184" s="12"/>
    </row>
    <row r="185" spans="1:8" ht="30" customHeight="1">
      <c r="A185" s="140" t="s">
        <v>122</v>
      </c>
      <c r="B185" s="140"/>
      <c r="C185" s="140"/>
      <c r="D185" s="15">
        <f>D218+D506</f>
        <v>0</v>
      </c>
      <c r="E185" s="12"/>
      <c r="F185" s="12"/>
      <c r="G185" s="12"/>
      <c r="H185" s="12"/>
    </row>
    <row r="186" spans="1:8" ht="30" customHeight="1">
      <c r="A186" s="140" t="s">
        <v>123</v>
      </c>
      <c r="B186" s="140"/>
      <c r="C186" s="140"/>
      <c r="D186" s="15">
        <v>1426650</v>
      </c>
      <c r="E186" s="23">
        <v>1426650</v>
      </c>
      <c r="F186" s="23">
        <f>F883</f>
        <v>0</v>
      </c>
      <c r="G186" s="15">
        <f>G219+G507+G883</f>
        <v>1426650</v>
      </c>
      <c r="H186" s="15">
        <f>H219+H507+H883</f>
        <v>1426650</v>
      </c>
    </row>
    <row r="187" spans="1:8" ht="30" customHeight="1">
      <c r="A187" s="146" t="s">
        <v>124</v>
      </c>
      <c r="B187" s="146"/>
      <c r="C187" s="146"/>
      <c r="D187" s="14">
        <f>D189+D190</f>
        <v>0</v>
      </c>
      <c r="E187" s="14">
        <f t="shared" ref="E187:H187" si="12">E189+E190</f>
        <v>0</v>
      </c>
      <c r="F187" s="14">
        <f t="shared" si="12"/>
        <v>0</v>
      </c>
      <c r="G187" s="14">
        <f t="shared" si="12"/>
        <v>0</v>
      </c>
      <c r="H187" s="14">
        <f t="shared" si="12"/>
        <v>0</v>
      </c>
    </row>
    <row r="188" spans="1:8">
      <c r="A188" s="140" t="s">
        <v>21</v>
      </c>
      <c r="B188" s="140"/>
      <c r="C188" s="140"/>
      <c r="D188" s="15"/>
      <c r="E188" s="12"/>
      <c r="F188" s="12"/>
      <c r="G188" s="12"/>
      <c r="H188" s="12"/>
    </row>
    <row r="189" spans="1:8" ht="42" customHeight="1">
      <c r="A189" s="140" t="s">
        <v>125</v>
      </c>
      <c r="B189" s="140"/>
      <c r="C189" s="140"/>
      <c r="D189" s="15"/>
      <c r="E189" s="12"/>
      <c r="F189" s="12"/>
      <c r="G189" s="12"/>
      <c r="H189" s="12"/>
    </row>
    <row r="190" spans="1:8" ht="29.25" customHeight="1">
      <c r="A190" s="140" t="s">
        <v>126</v>
      </c>
      <c r="B190" s="140"/>
      <c r="C190" s="140"/>
      <c r="D190" s="15"/>
      <c r="E190" s="12"/>
      <c r="F190" s="12"/>
      <c r="G190" s="12"/>
      <c r="H190" s="12"/>
    </row>
    <row r="191" spans="1:8" ht="15" customHeight="1">
      <c r="A191" s="140" t="s">
        <v>127</v>
      </c>
      <c r="B191" s="140"/>
      <c r="C191" s="140"/>
      <c r="D191" s="15">
        <f>D224+D512</f>
        <v>242500</v>
      </c>
      <c r="E191" s="12">
        <f>D191</f>
        <v>242500</v>
      </c>
      <c r="F191" s="12"/>
      <c r="G191" s="15">
        <f>G224+G512</f>
        <v>242500</v>
      </c>
      <c r="H191" s="15">
        <f>H224+H512</f>
        <v>242500</v>
      </c>
    </row>
    <row r="192" spans="1:8" s="27" customFormat="1" ht="19.5" customHeight="1">
      <c r="A192" s="108" t="s">
        <v>142</v>
      </c>
      <c r="B192" s="108"/>
      <c r="C192" s="108"/>
      <c r="D192" s="12"/>
      <c r="E192" s="12"/>
      <c r="F192" s="12"/>
      <c r="G192" s="12"/>
      <c r="H192" s="12"/>
    </row>
    <row r="193" spans="1:8" s="27" customFormat="1" ht="30.75" customHeight="1">
      <c r="A193" s="110" t="s">
        <v>143</v>
      </c>
      <c r="B193" s="110"/>
      <c r="C193" s="110"/>
      <c r="D193" s="28">
        <f t="shared" ref="D193:H193" si="13">D194</f>
        <v>38625442.030000001</v>
      </c>
      <c r="E193" s="28">
        <f t="shared" si="13"/>
        <v>38625442.030000001</v>
      </c>
      <c r="F193" s="28">
        <f t="shared" si="13"/>
        <v>0</v>
      </c>
      <c r="G193" s="28">
        <f t="shared" si="13"/>
        <v>38910063</v>
      </c>
      <c r="H193" s="28">
        <f t="shared" si="13"/>
        <v>38910063</v>
      </c>
    </row>
    <row r="194" spans="1:8" s="27" customFormat="1" ht="25.5" customHeight="1">
      <c r="A194" s="100" t="s">
        <v>144</v>
      </c>
      <c r="B194" s="100"/>
      <c r="C194" s="100"/>
      <c r="D194" s="24">
        <f>D196+D201+D210+D214+D224</f>
        <v>38625442.030000001</v>
      </c>
      <c r="E194" s="12">
        <f>D194</f>
        <v>38625442.030000001</v>
      </c>
      <c r="F194" s="12">
        <f t="shared" ref="F194" si="14">F196+F201+F210+F214+F224</f>
        <v>0</v>
      </c>
      <c r="G194" s="24">
        <f>G196+G201+G210+G214+G224</f>
        <v>38910063</v>
      </c>
      <c r="H194" s="24">
        <f>H196+H201+H210+H214+H224</f>
        <v>38910063</v>
      </c>
    </row>
    <row r="195" spans="1:8" s="27" customFormat="1" ht="16.5" customHeight="1">
      <c r="A195" s="100" t="s">
        <v>99</v>
      </c>
      <c r="B195" s="100"/>
      <c r="C195" s="100"/>
      <c r="D195" s="24"/>
      <c r="E195" s="12"/>
      <c r="F195" s="12"/>
      <c r="G195" s="24"/>
      <c r="H195" s="24"/>
    </row>
    <row r="196" spans="1:8" s="27" customFormat="1" ht="31.5" customHeight="1">
      <c r="A196" s="105" t="s">
        <v>145</v>
      </c>
      <c r="B196" s="105"/>
      <c r="C196" s="105"/>
      <c r="D196" s="14">
        <f t="shared" ref="D196:H196" si="15">D198+D199+D200</f>
        <v>26692541.199999999</v>
      </c>
      <c r="E196" s="14">
        <f t="shared" si="15"/>
        <v>26692541.199999999</v>
      </c>
      <c r="F196" s="14">
        <f t="shared" si="15"/>
        <v>0</v>
      </c>
      <c r="G196" s="14">
        <f t="shared" si="15"/>
        <v>27797618.199999999</v>
      </c>
      <c r="H196" s="14">
        <f t="shared" si="15"/>
        <v>27797618.199999999</v>
      </c>
    </row>
    <row r="197" spans="1:8" s="27" customFormat="1" ht="15" customHeight="1">
      <c r="A197" s="100" t="s">
        <v>21</v>
      </c>
      <c r="B197" s="100"/>
      <c r="C197" s="100"/>
      <c r="D197" s="29"/>
      <c r="E197" s="30"/>
      <c r="F197" s="30"/>
      <c r="G197" s="29"/>
      <c r="H197" s="29"/>
    </row>
    <row r="198" spans="1:8" s="27" customFormat="1" ht="20.25" customHeight="1">
      <c r="A198" s="100" t="s">
        <v>146</v>
      </c>
      <c r="B198" s="100"/>
      <c r="C198" s="100"/>
      <c r="D198" s="15">
        <f>D263+D295+D327+D359+D391+D423</f>
        <v>19809248.199999999</v>
      </c>
      <c r="E198" s="12">
        <f>D198</f>
        <v>19809248.199999999</v>
      </c>
      <c r="F198" s="12"/>
      <c r="G198" s="15">
        <f>G263+G295+G327+G359+G391+G423</f>
        <v>20914325.199999999</v>
      </c>
      <c r="H198" s="15">
        <f>H263+H295+H327+H359+H391+H423</f>
        <v>20914325.199999999</v>
      </c>
    </row>
    <row r="199" spans="1:8" s="27" customFormat="1" ht="18" customHeight="1">
      <c r="A199" s="100" t="s">
        <v>147</v>
      </c>
      <c r="B199" s="100"/>
      <c r="C199" s="100"/>
      <c r="D199" s="15">
        <f t="shared" ref="D199:D200" si="16">D264+D296+D328+D360+D392+D424</f>
        <v>900900</v>
      </c>
      <c r="E199" s="12">
        <f>D199</f>
        <v>900900</v>
      </c>
      <c r="F199" s="12"/>
      <c r="G199" s="15">
        <f t="shared" ref="G199:H200" si="17">G264+G296+G328+G360+G392+G424</f>
        <v>900900</v>
      </c>
      <c r="H199" s="15">
        <f t="shared" si="17"/>
        <v>900900</v>
      </c>
    </row>
    <row r="200" spans="1:8" s="27" customFormat="1" ht="30.75" customHeight="1">
      <c r="A200" s="100" t="s">
        <v>148</v>
      </c>
      <c r="B200" s="100"/>
      <c r="C200" s="100"/>
      <c r="D200" s="15">
        <f t="shared" si="16"/>
        <v>5982393</v>
      </c>
      <c r="E200" s="12">
        <f>D200</f>
        <v>5982393</v>
      </c>
      <c r="F200" s="12"/>
      <c r="G200" s="15">
        <f t="shared" si="17"/>
        <v>5982393</v>
      </c>
      <c r="H200" s="15">
        <f t="shared" si="17"/>
        <v>5982393</v>
      </c>
    </row>
    <row r="201" spans="1:8" s="27" customFormat="1" ht="15" customHeight="1">
      <c r="A201" s="105" t="s">
        <v>149</v>
      </c>
      <c r="B201" s="105"/>
      <c r="C201" s="105"/>
      <c r="D201" s="10">
        <f>D203+D204+D205+D209+D208</f>
        <v>10520400.83</v>
      </c>
      <c r="E201" s="10">
        <f>D201</f>
        <v>10520400.83</v>
      </c>
      <c r="F201" s="10">
        <f t="shared" ref="F201" si="18">F203+F204+F205+F209+F208</f>
        <v>0</v>
      </c>
      <c r="G201" s="10">
        <f>G203+G204+G205+G209+G208</f>
        <v>9699944.8000000007</v>
      </c>
      <c r="H201" s="10">
        <f>H203+H204+H205+H209+H208</f>
        <v>9699944.8000000007</v>
      </c>
    </row>
    <row r="202" spans="1:8" s="27" customFormat="1" ht="15.75" customHeight="1">
      <c r="A202" s="100" t="s">
        <v>21</v>
      </c>
      <c r="B202" s="100"/>
      <c r="C202" s="100"/>
      <c r="D202" s="24"/>
      <c r="E202" s="31"/>
      <c r="F202" s="31"/>
      <c r="G202" s="24"/>
      <c r="H202" s="24"/>
    </row>
    <row r="203" spans="1:8" s="27" customFormat="1" ht="17.25" customHeight="1">
      <c r="A203" s="100" t="s">
        <v>150</v>
      </c>
      <c r="B203" s="100"/>
      <c r="C203" s="100"/>
      <c r="D203" s="15">
        <f t="shared" ref="D203:D205" si="19">D268+D300+D332+D364+D396+D428</f>
        <v>252700</v>
      </c>
      <c r="E203" s="12">
        <f>D203</f>
        <v>252700</v>
      </c>
      <c r="F203" s="12"/>
      <c r="G203" s="15">
        <f t="shared" ref="G203:H205" si="20">G268+G300+G332+G364+G396+G428</f>
        <v>252700</v>
      </c>
      <c r="H203" s="15">
        <f t="shared" si="20"/>
        <v>252700</v>
      </c>
    </row>
    <row r="204" spans="1:8" s="27" customFormat="1" ht="17.25" customHeight="1">
      <c r="A204" s="100" t="s">
        <v>151</v>
      </c>
      <c r="B204" s="100"/>
      <c r="C204" s="100"/>
      <c r="D204" s="15">
        <f>D269+D301+D333+D365+D397+D429</f>
        <v>622960</v>
      </c>
      <c r="E204" s="12">
        <f>D204</f>
        <v>622960</v>
      </c>
      <c r="F204" s="12"/>
      <c r="G204" s="15">
        <f t="shared" si="20"/>
        <v>622960</v>
      </c>
      <c r="H204" s="15">
        <f t="shared" si="20"/>
        <v>622960</v>
      </c>
    </row>
    <row r="205" spans="1:8" s="27" customFormat="1" ht="17.25" customHeight="1">
      <c r="A205" s="100" t="s">
        <v>152</v>
      </c>
      <c r="B205" s="100"/>
      <c r="C205" s="100"/>
      <c r="D205" s="15">
        <f t="shared" si="19"/>
        <v>5667921.0300000003</v>
      </c>
      <c r="E205" s="12">
        <f>D205</f>
        <v>5667921.0300000003</v>
      </c>
      <c r="F205" s="12"/>
      <c r="G205" s="15">
        <f>G270+G302+G334+G366+G398+G430</f>
        <v>4847465</v>
      </c>
      <c r="H205" s="15">
        <f t="shared" si="20"/>
        <v>4847465</v>
      </c>
    </row>
    <row r="206" spans="1:8" s="27" customFormat="1" ht="15" customHeight="1">
      <c r="A206" s="100" t="s">
        <v>153</v>
      </c>
      <c r="B206" s="100"/>
      <c r="C206" s="100"/>
      <c r="D206" s="101"/>
      <c r="E206" s="103"/>
      <c r="F206" s="103"/>
      <c r="G206" s="101"/>
      <c r="H206" s="101"/>
    </row>
    <row r="207" spans="1:8" s="27" customFormat="1" ht="16.5" customHeight="1">
      <c r="A207" s="100"/>
      <c r="B207" s="100"/>
      <c r="C207" s="100"/>
      <c r="D207" s="102"/>
      <c r="E207" s="104"/>
      <c r="F207" s="104"/>
      <c r="G207" s="102"/>
      <c r="H207" s="102"/>
    </row>
    <row r="208" spans="1:8" s="27" customFormat="1" ht="16.5" customHeight="1">
      <c r="A208" s="100" t="s">
        <v>114</v>
      </c>
      <c r="B208" s="100"/>
      <c r="C208" s="100"/>
      <c r="D208" s="15">
        <f t="shared" ref="D208:D209" si="21">D273+D305+D337+D369+D401+D433</f>
        <v>1785800</v>
      </c>
      <c r="E208" s="23">
        <f>D208</f>
        <v>1785800</v>
      </c>
      <c r="F208" s="12"/>
      <c r="G208" s="15">
        <f t="shared" ref="G208:H209" si="22">G273+G305+G337+G369+G401+G433</f>
        <v>1785800</v>
      </c>
      <c r="H208" s="15">
        <f t="shared" si="22"/>
        <v>1785800</v>
      </c>
    </row>
    <row r="209" spans="1:8" s="27" customFormat="1" ht="18.75" customHeight="1">
      <c r="A209" s="100" t="s">
        <v>154</v>
      </c>
      <c r="B209" s="100"/>
      <c r="C209" s="100"/>
      <c r="D209" s="15">
        <f t="shared" si="21"/>
        <v>2191019.7999999998</v>
      </c>
      <c r="E209" s="12">
        <f>D209</f>
        <v>2191019.7999999998</v>
      </c>
      <c r="F209" s="12"/>
      <c r="G209" s="15">
        <f t="shared" si="22"/>
        <v>2191019.7999999998</v>
      </c>
      <c r="H209" s="15">
        <f t="shared" si="22"/>
        <v>2191019.7999999998</v>
      </c>
    </row>
    <row r="210" spans="1:8" s="27" customFormat="1" ht="19.5" customHeight="1">
      <c r="A210" s="105" t="s">
        <v>155</v>
      </c>
      <c r="B210" s="105"/>
      <c r="C210" s="105"/>
      <c r="D210" s="14"/>
      <c r="E210" s="14">
        <f>E212</f>
        <v>0</v>
      </c>
      <c r="F210" s="11"/>
      <c r="G210" s="14"/>
      <c r="H210" s="14"/>
    </row>
    <row r="211" spans="1:8" s="27" customFormat="1">
      <c r="A211" s="100" t="s">
        <v>21</v>
      </c>
      <c r="B211" s="100"/>
      <c r="C211" s="100"/>
      <c r="D211" s="15"/>
      <c r="E211" s="12"/>
      <c r="F211" s="12"/>
      <c r="G211" s="15"/>
      <c r="H211" s="15"/>
    </row>
    <row r="212" spans="1:8" s="27" customFormat="1" ht="29.25" customHeight="1">
      <c r="A212" s="100" t="s">
        <v>156</v>
      </c>
      <c r="B212" s="100"/>
      <c r="C212" s="100"/>
      <c r="D212" s="15"/>
      <c r="E212" s="23">
        <f>D212</f>
        <v>0</v>
      </c>
      <c r="F212" s="23"/>
      <c r="G212" s="15"/>
      <c r="H212" s="15"/>
    </row>
    <row r="213" spans="1:8" s="27" customFormat="1" ht="38.25" customHeight="1">
      <c r="A213" s="100" t="s">
        <v>157</v>
      </c>
      <c r="B213" s="100"/>
      <c r="C213" s="100"/>
      <c r="D213" s="31"/>
      <c r="E213" s="31"/>
      <c r="F213" s="31"/>
      <c r="G213" s="31"/>
      <c r="H213" s="31"/>
    </row>
    <row r="214" spans="1:8" s="27" customFormat="1" ht="33" customHeight="1">
      <c r="A214" s="100" t="s">
        <v>158</v>
      </c>
      <c r="B214" s="100"/>
      <c r="C214" s="100"/>
      <c r="D214" s="32">
        <f>D216+D217+D218+D219</f>
        <v>1170000</v>
      </c>
      <c r="E214" s="15">
        <f>D214</f>
        <v>1170000</v>
      </c>
      <c r="F214" s="15">
        <f t="shared" ref="F214" si="23">F216+F217+F218+F219</f>
        <v>0</v>
      </c>
      <c r="G214" s="32">
        <f>G216+G217+G218+G219</f>
        <v>1170000</v>
      </c>
      <c r="H214" s="32">
        <f>H216+H217+H218+H219</f>
        <v>1170000</v>
      </c>
    </row>
    <row r="215" spans="1:8" s="27" customFormat="1">
      <c r="A215" s="100" t="s">
        <v>21</v>
      </c>
      <c r="B215" s="100"/>
      <c r="C215" s="100"/>
      <c r="D215" s="32"/>
      <c r="E215" s="31"/>
      <c r="F215" s="31"/>
      <c r="G215" s="32"/>
      <c r="H215" s="32"/>
    </row>
    <row r="216" spans="1:8" s="27" customFormat="1" ht="31.5" customHeight="1">
      <c r="A216" s="100" t="s">
        <v>159</v>
      </c>
      <c r="B216" s="100"/>
      <c r="C216" s="100"/>
      <c r="D216" s="15">
        <f t="shared" ref="D216:D218" si="24">D281+D313+D345+D377+D409+D441</f>
        <v>0</v>
      </c>
      <c r="E216" s="37">
        <f>D216</f>
        <v>0</v>
      </c>
      <c r="F216" s="31"/>
      <c r="G216" s="15">
        <f t="shared" ref="G216:H218" si="25">G281+G313+G345+G377+G409+G441</f>
        <v>0</v>
      </c>
      <c r="H216" s="15">
        <f t="shared" si="25"/>
        <v>0</v>
      </c>
    </row>
    <row r="217" spans="1:8" s="27" customFormat="1" ht="31.5" customHeight="1">
      <c r="A217" s="100" t="s">
        <v>160</v>
      </c>
      <c r="B217" s="100"/>
      <c r="C217" s="100"/>
      <c r="D217" s="15">
        <f t="shared" si="24"/>
        <v>0</v>
      </c>
      <c r="E217" s="31"/>
      <c r="F217" s="31"/>
      <c r="G217" s="15">
        <f t="shared" si="25"/>
        <v>0</v>
      </c>
      <c r="H217" s="15">
        <f t="shared" si="25"/>
        <v>0</v>
      </c>
    </row>
    <row r="218" spans="1:8" s="27" customFormat="1" ht="31.5" customHeight="1">
      <c r="A218" s="100" t="s">
        <v>161</v>
      </c>
      <c r="B218" s="100"/>
      <c r="C218" s="100"/>
      <c r="D218" s="15">
        <f t="shared" si="24"/>
        <v>0</v>
      </c>
      <c r="E218" s="31"/>
      <c r="F218" s="31"/>
      <c r="G218" s="15">
        <f t="shared" si="25"/>
        <v>0</v>
      </c>
      <c r="H218" s="15">
        <f t="shared" si="25"/>
        <v>0</v>
      </c>
    </row>
    <row r="219" spans="1:8" s="27" customFormat="1" ht="38.25" customHeight="1">
      <c r="A219" s="100" t="s">
        <v>162</v>
      </c>
      <c r="B219" s="100"/>
      <c r="C219" s="100"/>
      <c r="D219" s="15">
        <f>G219</f>
        <v>1170000</v>
      </c>
      <c r="E219" s="37">
        <f>D476</f>
        <v>1170000</v>
      </c>
      <c r="F219" s="31"/>
      <c r="G219" s="15">
        <f>E219</f>
        <v>1170000</v>
      </c>
      <c r="H219" s="15">
        <v>1170000</v>
      </c>
    </row>
    <row r="220" spans="1:8" s="27" customFormat="1" ht="30" customHeight="1">
      <c r="A220" s="100" t="s">
        <v>163</v>
      </c>
      <c r="B220" s="100"/>
      <c r="C220" s="100"/>
      <c r="D220" s="32"/>
      <c r="E220" s="31"/>
      <c r="F220" s="31"/>
      <c r="G220" s="32"/>
      <c r="H220" s="32"/>
    </row>
    <row r="221" spans="1:8" s="27" customFormat="1">
      <c r="A221" s="100" t="s">
        <v>21</v>
      </c>
      <c r="B221" s="100"/>
      <c r="C221" s="100"/>
      <c r="D221" s="31"/>
      <c r="E221" s="31"/>
      <c r="F221" s="31"/>
      <c r="G221" s="31"/>
      <c r="H221" s="31"/>
    </row>
    <row r="222" spans="1:8" s="27" customFormat="1" ht="45" customHeight="1">
      <c r="A222" s="100" t="s">
        <v>164</v>
      </c>
      <c r="B222" s="100"/>
      <c r="C222" s="100"/>
      <c r="D222" s="31"/>
      <c r="E222" s="31"/>
      <c r="F222" s="31"/>
      <c r="G222" s="31"/>
      <c r="H222" s="31"/>
    </row>
    <row r="223" spans="1:8" s="27" customFormat="1" ht="36" customHeight="1">
      <c r="A223" s="100" t="s">
        <v>165</v>
      </c>
      <c r="B223" s="100"/>
      <c r="C223" s="100"/>
      <c r="D223" s="31"/>
      <c r="E223" s="31"/>
      <c r="F223" s="31"/>
      <c r="G223" s="31"/>
      <c r="H223" s="31"/>
    </row>
    <row r="224" spans="1:8" s="27" customFormat="1" ht="14.25" customHeight="1">
      <c r="A224" s="100" t="s">
        <v>166</v>
      </c>
      <c r="B224" s="100"/>
      <c r="C224" s="100"/>
      <c r="D224" s="15">
        <f t="shared" ref="D224" si="26">D289+D321+D353+D385+D417+D449</f>
        <v>242500</v>
      </c>
      <c r="E224" s="33">
        <f>D224</f>
        <v>242500</v>
      </c>
      <c r="F224" s="33"/>
      <c r="G224" s="15">
        <f t="shared" ref="G224:H224" si="27">G289+G321+G353+G385+G417+G449</f>
        <v>242500</v>
      </c>
      <c r="H224" s="15">
        <f t="shared" si="27"/>
        <v>242500</v>
      </c>
    </row>
    <row r="225" spans="1:8" s="27" customFormat="1" ht="19.5" customHeight="1">
      <c r="A225" s="108" t="s">
        <v>142</v>
      </c>
      <c r="B225" s="108"/>
      <c r="C225" s="108"/>
      <c r="D225" s="12"/>
      <c r="E225" s="12"/>
      <c r="F225" s="12"/>
      <c r="G225" s="12"/>
      <c r="H225" s="12"/>
    </row>
    <row r="226" spans="1:8" s="42" customFormat="1" ht="142.5" hidden="1" customHeight="1">
      <c r="A226" s="123" t="s">
        <v>177</v>
      </c>
      <c r="B226" s="124"/>
      <c r="C226" s="125"/>
      <c r="D226" s="28">
        <f t="shared" ref="D226:H226" si="28">D227</f>
        <v>0</v>
      </c>
      <c r="E226" s="28">
        <f t="shared" si="28"/>
        <v>0</v>
      </c>
      <c r="F226" s="28">
        <f t="shared" si="28"/>
        <v>0</v>
      </c>
      <c r="G226" s="28">
        <f t="shared" si="28"/>
        <v>0</v>
      </c>
      <c r="H226" s="28">
        <f t="shared" si="28"/>
        <v>0</v>
      </c>
    </row>
    <row r="227" spans="1:8" s="27" customFormat="1" ht="25.5" hidden="1" customHeight="1">
      <c r="A227" s="111" t="s">
        <v>144</v>
      </c>
      <c r="B227" s="112"/>
      <c r="C227" s="113"/>
      <c r="D227" s="24">
        <f>D229+D234+D243+D247+D257</f>
        <v>0</v>
      </c>
      <c r="E227" s="12">
        <f>E229+E234+E247</f>
        <v>0</v>
      </c>
      <c r="F227" s="12">
        <f t="shared" ref="F227" si="29">F229+F234+F243+F247+F257</f>
        <v>0</v>
      </c>
      <c r="G227" s="12">
        <f>G229+G234+G243+G247+G257</f>
        <v>0</v>
      </c>
      <c r="H227" s="12">
        <f t="shared" ref="H227" si="30">H229+H234+H243+H247+H257</f>
        <v>0</v>
      </c>
    </row>
    <row r="228" spans="1:8" s="27" customFormat="1" ht="16.5" hidden="1" customHeight="1">
      <c r="A228" s="111" t="s">
        <v>99</v>
      </c>
      <c r="B228" s="112"/>
      <c r="C228" s="113"/>
      <c r="D228" s="24"/>
      <c r="E228" s="12"/>
      <c r="F228" s="12"/>
      <c r="G228" s="12"/>
      <c r="H228" s="12"/>
    </row>
    <row r="229" spans="1:8" s="27" customFormat="1" ht="31.5" hidden="1" customHeight="1">
      <c r="A229" s="120" t="s">
        <v>145</v>
      </c>
      <c r="B229" s="121"/>
      <c r="C229" s="122"/>
      <c r="D229" s="14">
        <f t="shared" ref="D229:H229" si="31">D231+D232+D233</f>
        <v>0</v>
      </c>
      <c r="E229" s="14">
        <f>E231+E232+E233</f>
        <v>0</v>
      </c>
      <c r="F229" s="14">
        <f t="shared" si="31"/>
        <v>0</v>
      </c>
      <c r="G229" s="14">
        <f t="shared" si="31"/>
        <v>0</v>
      </c>
      <c r="H229" s="14">
        <f t="shared" si="31"/>
        <v>0</v>
      </c>
    </row>
    <row r="230" spans="1:8" s="27" customFormat="1" ht="15" hidden="1" customHeight="1">
      <c r="A230" s="111" t="s">
        <v>21</v>
      </c>
      <c r="B230" s="112"/>
      <c r="C230" s="113"/>
      <c r="D230" s="29"/>
      <c r="E230" s="30"/>
      <c r="F230" s="30"/>
      <c r="G230" s="30"/>
      <c r="H230" s="30"/>
    </row>
    <row r="231" spans="1:8" s="27" customFormat="1" ht="20.25" hidden="1" customHeight="1">
      <c r="A231" s="111" t="s">
        <v>146</v>
      </c>
      <c r="B231" s="112"/>
      <c r="C231" s="113"/>
      <c r="D231" s="12"/>
      <c r="E231" s="12"/>
      <c r="F231" s="12"/>
      <c r="G231" s="12"/>
      <c r="H231" s="12"/>
    </row>
    <row r="232" spans="1:8" s="27" customFormat="1" ht="18" hidden="1" customHeight="1">
      <c r="A232" s="111" t="s">
        <v>147</v>
      </c>
      <c r="B232" s="112"/>
      <c r="C232" s="113"/>
      <c r="D232" s="12"/>
      <c r="E232" s="12"/>
      <c r="F232" s="12"/>
      <c r="G232" s="12"/>
      <c r="H232" s="12"/>
    </row>
    <row r="233" spans="1:8" s="27" customFormat="1" ht="30.75" hidden="1" customHeight="1">
      <c r="A233" s="111" t="s">
        <v>148</v>
      </c>
      <c r="B233" s="112"/>
      <c r="C233" s="113"/>
      <c r="D233" s="12"/>
      <c r="E233" s="12"/>
      <c r="F233" s="12"/>
      <c r="G233" s="12"/>
      <c r="H233" s="12"/>
    </row>
    <row r="234" spans="1:8" s="27" customFormat="1" ht="15" hidden="1" customHeight="1">
      <c r="A234" s="120" t="s">
        <v>149</v>
      </c>
      <c r="B234" s="121"/>
      <c r="C234" s="122"/>
      <c r="D234" s="10">
        <f>D236+D237+D238+D242+D241</f>
        <v>0</v>
      </c>
      <c r="E234" s="10">
        <f>E236+E237+E238+E242+E241</f>
        <v>0</v>
      </c>
      <c r="F234" s="10">
        <f t="shared" ref="F234" si="32">F236+F237+F238+F242+F241</f>
        <v>0</v>
      </c>
      <c r="G234" s="10">
        <f>G236+G237+G238+G242+G241</f>
        <v>0</v>
      </c>
      <c r="H234" s="10">
        <f>H236+H237+H238+H242+H241</f>
        <v>0</v>
      </c>
    </row>
    <row r="235" spans="1:8" s="27" customFormat="1" ht="15.75" hidden="1" customHeight="1">
      <c r="A235" s="111" t="s">
        <v>21</v>
      </c>
      <c r="B235" s="112"/>
      <c r="C235" s="113"/>
      <c r="D235" s="24"/>
      <c r="E235" s="31"/>
      <c r="F235" s="31"/>
      <c r="G235" s="24"/>
      <c r="H235" s="24"/>
    </row>
    <row r="236" spans="1:8" s="27" customFormat="1" ht="17.25" hidden="1" customHeight="1">
      <c r="A236" s="111" t="s">
        <v>150</v>
      </c>
      <c r="B236" s="112"/>
      <c r="C236" s="113"/>
      <c r="D236" s="15"/>
      <c r="E236" s="12">
        <f>D236</f>
        <v>0</v>
      </c>
      <c r="F236" s="12"/>
      <c r="G236" s="15"/>
      <c r="H236" s="15"/>
    </row>
    <row r="237" spans="1:8" s="27" customFormat="1" ht="17.25" hidden="1" customHeight="1">
      <c r="A237" s="111" t="s">
        <v>151</v>
      </c>
      <c r="B237" s="112"/>
      <c r="C237" s="113"/>
      <c r="D237" s="12"/>
      <c r="E237" s="12"/>
      <c r="F237" s="12"/>
      <c r="G237" s="12"/>
      <c r="H237" s="12"/>
    </row>
    <row r="238" spans="1:8" s="27" customFormat="1" ht="17.25" hidden="1" customHeight="1">
      <c r="A238" s="111" t="s">
        <v>152</v>
      </c>
      <c r="B238" s="112"/>
      <c r="C238" s="113"/>
      <c r="D238" s="12">
        <f>C238</f>
        <v>0</v>
      </c>
      <c r="E238" s="12">
        <f>D238</f>
        <v>0</v>
      </c>
      <c r="F238" s="12"/>
      <c r="G238" s="12">
        <f>F238</f>
        <v>0</v>
      </c>
      <c r="H238" s="12">
        <f>G238</f>
        <v>0</v>
      </c>
    </row>
    <row r="239" spans="1:8" s="27" customFormat="1" ht="15" hidden="1" customHeight="1">
      <c r="A239" s="114" t="s">
        <v>153</v>
      </c>
      <c r="B239" s="115"/>
      <c r="C239" s="116"/>
      <c r="D239" s="103"/>
      <c r="E239" s="103"/>
      <c r="F239" s="103"/>
      <c r="G239" s="103"/>
      <c r="H239" s="103"/>
    </row>
    <row r="240" spans="1:8" s="27" customFormat="1" ht="16.5" hidden="1" customHeight="1">
      <c r="A240" s="117"/>
      <c r="B240" s="118"/>
      <c r="C240" s="119"/>
      <c r="D240" s="104"/>
      <c r="E240" s="104"/>
      <c r="F240" s="104"/>
      <c r="G240" s="104"/>
      <c r="H240" s="104"/>
    </row>
    <row r="241" spans="1:8" s="27" customFormat="1" ht="16.5" hidden="1" customHeight="1">
      <c r="A241" s="111" t="s">
        <v>114</v>
      </c>
      <c r="B241" s="112"/>
      <c r="C241" s="113"/>
      <c r="D241" s="23">
        <f>C241</f>
        <v>0</v>
      </c>
      <c r="E241" s="23">
        <f>D241</f>
        <v>0</v>
      </c>
      <c r="F241" s="12"/>
      <c r="G241" s="23">
        <f>F241</f>
        <v>0</v>
      </c>
      <c r="H241" s="23">
        <f>G241</f>
        <v>0</v>
      </c>
    </row>
    <row r="242" spans="1:8" s="27" customFormat="1" ht="18.75" hidden="1" customHeight="1">
      <c r="A242" s="111" t="s">
        <v>154</v>
      </c>
      <c r="B242" s="112"/>
      <c r="C242" s="113"/>
      <c r="D242" s="12"/>
      <c r="E242" s="12"/>
      <c r="F242" s="12"/>
      <c r="G242" s="12"/>
      <c r="H242" s="12"/>
    </row>
    <row r="243" spans="1:8" s="27" customFormat="1" ht="19.5" hidden="1" customHeight="1">
      <c r="A243" s="120" t="s">
        <v>155</v>
      </c>
      <c r="B243" s="121"/>
      <c r="C243" s="122"/>
      <c r="D243" s="15">
        <f>D245</f>
        <v>0</v>
      </c>
      <c r="E243" s="12">
        <f t="shared" ref="E243:E251" si="33">D243</f>
        <v>0</v>
      </c>
      <c r="F243" s="12"/>
      <c r="G243" s="15">
        <f>G245</f>
        <v>0</v>
      </c>
      <c r="H243" s="15">
        <f>H245</f>
        <v>0</v>
      </c>
    </row>
    <row r="244" spans="1:8" s="27" customFormat="1" hidden="1">
      <c r="A244" s="111" t="s">
        <v>21</v>
      </c>
      <c r="B244" s="112"/>
      <c r="C244" s="113"/>
      <c r="D244" s="15"/>
      <c r="E244" s="12">
        <f t="shared" si="33"/>
        <v>0</v>
      </c>
      <c r="F244" s="12"/>
      <c r="G244" s="15"/>
      <c r="H244" s="15"/>
    </row>
    <row r="245" spans="1:8" s="27" customFormat="1" ht="29.25" hidden="1" customHeight="1">
      <c r="A245" s="111" t="s">
        <v>156</v>
      </c>
      <c r="B245" s="112"/>
      <c r="C245" s="113"/>
      <c r="D245" s="15"/>
      <c r="E245" s="12">
        <f t="shared" si="33"/>
        <v>0</v>
      </c>
      <c r="F245" s="23"/>
      <c r="G245" s="15"/>
      <c r="H245" s="15"/>
    </row>
    <row r="246" spans="1:8" s="27" customFormat="1" ht="39.75" hidden="1" customHeight="1">
      <c r="A246" s="111" t="s">
        <v>157</v>
      </c>
      <c r="B246" s="112"/>
      <c r="C246" s="113"/>
      <c r="D246" s="31"/>
      <c r="E246" s="12">
        <f t="shared" si="33"/>
        <v>0</v>
      </c>
      <c r="F246" s="31"/>
      <c r="G246" s="31"/>
      <c r="H246" s="31"/>
    </row>
    <row r="247" spans="1:8" s="27" customFormat="1" ht="33" hidden="1" customHeight="1">
      <c r="A247" s="111" t="s">
        <v>158</v>
      </c>
      <c r="B247" s="112"/>
      <c r="C247" s="113"/>
      <c r="D247" s="15">
        <f>D252</f>
        <v>0</v>
      </c>
      <c r="E247" s="12">
        <f t="shared" si="33"/>
        <v>0</v>
      </c>
      <c r="F247" s="15">
        <f t="shared" ref="F247" si="34">F249+F250+F251+F252</f>
        <v>0</v>
      </c>
      <c r="G247" s="15">
        <f>G252</f>
        <v>0</v>
      </c>
      <c r="H247" s="15">
        <f>H252</f>
        <v>0</v>
      </c>
    </row>
    <row r="248" spans="1:8" s="27" customFormat="1" hidden="1">
      <c r="A248" s="111" t="s">
        <v>21</v>
      </c>
      <c r="B248" s="112"/>
      <c r="C248" s="113"/>
      <c r="D248" s="31"/>
      <c r="E248" s="12">
        <f t="shared" si="33"/>
        <v>0</v>
      </c>
      <c r="F248" s="31"/>
      <c r="G248" s="31"/>
      <c r="H248" s="31"/>
    </row>
    <row r="249" spans="1:8" s="27" customFormat="1" ht="31.5" hidden="1" customHeight="1">
      <c r="A249" s="111" t="s">
        <v>159</v>
      </c>
      <c r="B249" s="112"/>
      <c r="C249" s="113"/>
      <c r="D249" s="37">
        <f>C249</f>
        <v>0</v>
      </c>
      <c r="E249" s="12">
        <f t="shared" si="33"/>
        <v>0</v>
      </c>
      <c r="F249" s="31"/>
      <c r="G249" s="37">
        <f>F249</f>
        <v>0</v>
      </c>
      <c r="H249" s="37">
        <f>G249</f>
        <v>0</v>
      </c>
    </row>
    <row r="250" spans="1:8" s="27" customFormat="1" ht="31.5" hidden="1" customHeight="1">
      <c r="A250" s="111" t="s">
        <v>160</v>
      </c>
      <c r="B250" s="112"/>
      <c r="C250" s="113"/>
      <c r="D250" s="31"/>
      <c r="E250" s="12">
        <f t="shared" si="33"/>
        <v>0</v>
      </c>
      <c r="F250" s="31"/>
      <c r="G250" s="31"/>
      <c r="H250" s="31"/>
    </row>
    <row r="251" spans="1:8" s="27" customFormat="1" ht="31.5" hidden="1" customHeight="1">
      <c r="A251" s="111" t="s">
        <v>161</v>
      </c>
      <c r="B251" s="112"/>
      <c r="C251" s="113"/>
      <c r="D251" s="31"/>
      <c r="E251" s="12">
        <f t="shared" si="33"/>
        <v>0</v>
      </c>
      <c r="F251" s="31"/>
      <c r="G251" s="31"/>
      <c r="H251" s="31"/>
    </row>
    <row r="252" spans="1:8" s="27" customFormat="1" ht="38.25" hidden="1" customHeight="1">
      <c r="A252" s="111" t="s">
        <v>162</v>
      </c>
      <c r="B252" s="112"/>
      <c r="C252" s="113"/>
      <c r="D252" s="37"/>
      <c r="E252" s="12"/>
      <c r="F252" s="31"/>
      <c r="G252" s="37"/>
      <c r="H252" s="37"/>
    </row>
    <row r="253" spans="1:8" s="27" customFormat="1" ht="30" hidden="1" customHeight="1">
      <c r="A253" s="111" t="s">
        <v>163</v>
      </c>
      <c r="B253" s="112"/>
      <c r="C253" s="113"/>
      <c r="D253" s="32"/>
      <c r="E253" s="31"/>
      <c r="F253" s="31"/>
      <c r="G253" s="32"/>
      <c r="H253" s="32"/>
    </row>
    <row r="254" spans="1:8" s="27" customFormat="1" hidden="1">
      <c r="A254" s="111" t="s">
        <v>21</v>
      </c>
      <c r="B254" s="112"/>
      <c r="C254" s="113"/>
      <c r="D254" s="31"/>
      <c r="E254" s="31"/>
      <c r="F254" s="31"/>
      <c r="G254" s="31"/>
      <c r="H254" s="31"/>
    </row>
    <row r="255" spans="1:8" s="27" customFormat="1" ht="45" hidden="1" customHeight="1">
      <c r="A255" s="111" t="s">
        <v>164</v>
      </c>
      <c r="B255" s="112"/>
      <c r="C255" s="113"/>
      <c r="D255" s="31"/>
      <c r="E255" s="31"/>
      <c r="F255" s="31"/>
      <c r="G255" s="31"/>
      <c r="H255" s="31"/>
    </row>
    <row r="256" spans="1:8" s="27" customFormat="1" ht="36" hidden="1" customHeight="1">
      <c r="A256" s="111" t="s">
        <v>165</v>
      </c>
      <c r="B256" s="112"/>
      <c r="C256" s="113"/>
      <c r="D256" s="31"/>
      <c r="E256" s="31"/>
      <c r="F256" s="31"/>
      <c r="G256" s="31"/>
      <c r="H256" s="31"/>
    </row>
    <row r="257" spans="1:8" s="27" customFormat="1" ht="14.25" hidden="1" customHeight="1">
      <c r="A257" s="111" t="s">
        <v>166</v>
      </c>
      <c r="B257" s="112"/>
      <c r="C257" s="113"/>
      <c r="D257" s="33"/>
      <c r="E257" s="33">
        <f>D257</f>
        <v>0</v>
      </c>
      <c r="F257" s="33"/>
      <c r="G257" s="33"/>
      <c r="H257" s="33"/>
    </row>
    <row r="258" spans="1:8" s="42" customFormat="1" ht="42" customHeight="1">
      <c r="A258" s="150" t="s">
        <v>211</v>
      </c>
      <c r="B258" s="151"/>
      <c r="C258" s="152"/>
      <c r="D258" s="74">
        <f t="shared" ref="D258:H258" si="35">D259</f>
        <v>25792541.199999999</v>
      </c>
      <c r="E258" s="74">
        <f t="shared" si="35"/>
        <v>25792541.199999999</v>
      </c>
      <c r="F258" s="74">
        <f t="shared" si="35"/>
        <v>0</v>
      </c>
      <c r="G258" s="74">
        <f t="shared" si="35"/>
        <v>26897618.199999999</v>
      </c>
      <c r="H258" s="74">
        <f t="shared" si="35"/>
        <v>26897618.199999999</v>
      </c>
    </row>
    <row r="259" spans="1:8" s="27" customFormat="1" ht="25.5" customHeight="1">
      <c r="A259" s="100" t="s">
        <v>144</v>
      </c>
      <c r="B259" s="100"/>
      <c r="C259" s="100"/>
      <c r="D259" s="24">
        <f>D261+D266+D275+D279+D289</f>
        <v>25792541.199999999</v>
      </c>
      <c r="E259" s="12">
        <f>D259</f>
        <v>25792541.199999999</v>
      </c>
      <c r="F259" s="12">
        <f t="shared" ref="F259" si="36">F261+F266+F275+F279+F289</f>
        <v>0</v>
      </c>
      <c r="G259" s="24">
        <f>G261+G266+G275+G279+G289</f>
        <v>26897618.199999999</v>
      </c>
      <c r="H259" s="24">
        <f>H261+H266+H275+H279+H289</f>
        <v>26897618.199999999</v>
      </c>
    </row>
    <row r="260" spans="1:8" s="27" customFormat="1" ht="16.5" customHeight="1">
      <c r="A260" s="100" t="s">
        <v>99</v>
      </c>
      <c r="B260" s="100"/>
      <c r="C260" s="100"/>
      <c r="D260" s="53"/>
      <c r="E260" s="12"/>
      <c r="F260" s="12"/>
      <c r="G260" s="53"/>
      <c r="H260" s="53"/>
    </row>
    <row r="261" spans="1:8" s="27" customFormat="1" ht="31.5" customHeight="1">
      <c r="A261" s="105" t="s">
        <v>224</v>
      </c>
      <c r="B261" s="105"/>
      <c r="C261" s="105"/>
      <c r="D261" s="14">
        <f t="shared" ref="D261:H261" si="37">D263+D264+D265</f>
        <v>25792541.199999999</v>
      </c>
      <c r="E261" s="14">
        <f t="shared" si="37"/>
        <v>25792541.199999999</v>
      </c>
      <c r="F261" s="14">
        <f t="shared" si="37"/>
        <v>0</v>
      </c>
      <c r="G261" s="14">
        <f t="shared" si="37"/>
        <v>26897618.199999999</v>
      </c>
      <c r="H261" s="14">
        <f t="shared" si="37"/>
        <v>26897618.199999999</v>
      </c>
    </row>
    <row r="262" spans="1:8" s="27" customFormat="1" ht="15" customHeight="1">
      <c r="A262" s="100" t="s">
        <v>21</v>
      </c>
      <c r="B262" s="100"/>
      <c r="C262" s="100"/>
      <c r="D262" s="29"/>
      <c r="E262" s="30"/>
      <c r="F262" s="30"/>
      <c r="G262" s="29"/>
      <c r="H262" s="29"/>
    </row>
    <row r="263" spans="1:8" s="27" customFormat="1" ht="20.25" customHeight="1">
      <c r="A263" s="100" t="s">
        <v>226</v>
      </c>
      <c r="B263" s="100"/>
      <c r="C263" s="100"/>
      <c r="D263" s="15">
        <v>19809248.199999999</v>
      </c>
      <c r="E263" s="12">
        <f>D263</f>
        <v>19809248.199999999</v>
      </c>
      <c r="F263" s="12"/>
      <c r="G263" s="15">
        <f>1105077+19809248.2</f>
        <v>20914325.199999999</v>
      </c>
      <c r="H263" s="15">
        <f>G263</f>
        <v>20914325.199999999</v>
      </c>
    </row>
    <row r="264" spans="1:8" s="27" customFormat="1" ht="18" customHeight="1">
      <c r="A264" s="100" t="s">
        <v>225</v>
      </c>
      <c r="B264" s="100"/>
      <c r="C264" s="100"/>
      <c r="D264" s="15">
        <v>900</v>
      </c>
      <c r="E264" s="12">
        <f>D264</f>
        <v>900</v>
      </c>
      <c r="F264" s="12"/>
      <c r="G264" s="15">
        <v>900</v>
      </c>
      <c r="H264" s="15">
        <v>900</v>
      </c>
    </row>
    <row r="265" spans="1:8" s="27" customFormat="1" ht="30.75" customHeight="1">
      <c r="A265" s="100" t="s">
        <v>227</v>
      </c>
      <c r="B265" s="100"/>
      <c r="C265" s="100"/>
      <c r="D265" s="15">
        <v>5982393</v>
      </c>
      <c r="E265" s="12">
        <f>D265</f>
        <v>5982393</v>
      </c>
      <c r="F265" s="12"/>
      <c r="G265" s="15">
        <f>E265</f>
        <v>5982393</v>
      </c>
      <c r="H265" s="15">
        <f>G265</f>
        <v>5982393</v>
      </c>
    </row>
    <row r="266" spans="1:8" s="27" customFormat="1" ht="15" customHeight="1">
      <c r="A266" s="105" t="s">
        <v>228</v>
      </c>
      <c r="B266" s="105"/>
      <c r="C266" s="105"/>
      <c r="D266" s="10">
        <f>D268+D269+D270+D274+D273</f>
        <v>0</v>
      </c>
      <c r="E266" s="10">
        <f>D266</f>
        <v>0</v>
      </c>
      <c r="F266" s="10">
        <f t="shared" ref="F266" si="38">F268+F269+F270+F274+F273</f>
        <v>0</v>
      </c>
      <c r="G266" s="10">
        <f>G268+G269+G270+G274+G273</f>
        <v>0</v>
      </c>
      <c r="H266" s="10">
        <f>H268+H269+H270+H274+H273</f>
        <v>0</v>
      </c>
    </row>
    <row r="267" spans="1:8" s="27" customFormat="1" ht="15.75" hidden="1" customHeight="1">
      <c r="A267" s="100" t="s">
        <v>21</v>
      </c>
      <c r="B267" s="100"/>
      <c r="C267" s="100"/>
      <c r="D267" s="24"/>
      <c r="E267" s="31"/>
      <c r="F267" s="31"/>
      <c r="G267" s="24"/>
      <c r="H267" s="24"/>
    </row>
    <row r="268" spans="1:8" s="27" customFormat="1" ht="17.25" hidden="1" customHeight="1">
      <c r="A268" s="100" t="s">
        <v>150</v>
      </c>
      <c r="B268" s="100"/>
      <c r="C268" s="100"/>
      <c r="D268" s="15"/>
      <c r="E268" s="12"/>
      <c r="F268" s="12"/>
      <c r="G268" s="15"/>
      <c r="H268" s="15"/>
    </row>
    <row r="269" spans="1:8" s="27" customFormat="1" ht="17.25" hidden="1" customHeight="1">
      <c r="A269" s="100" t="s">
        <v>151</v>
      </c>
      <c r="B269" s="100"/>
      <c r="C269" s="100"/>
      <c r="D269" s="15"/>
      <c r="E269" s="12"/>
      <c r="F269" s="12"/>
      <c r="G269" s="15"/>
      <c r="H269" s="15"/>
    </row>
    <row r="270" spans="1:8" s="27" customFormat="1" ht="17.25" hidden="1" customHeight="1">
      <c r="A270" s="100" t="s">
        <v>152</v>
      </c>
      <c r="B270" s="100"/>
      <c r="C270" s="100"/>
      <c r="D270" s="15"/>
      <c r="E270" s="12"/>
      <c r="F270" s="12"/>
      <c r="G270" s="15"/>
      <c r="H270" s="15"/>
    </row>
    <row r="271" spans="1:8" s="27" customFormat="1" ht="15" hidden="1" customHeight="1">
      <c r="A271" s="100" t="s">
        <v>153</v>
      </c>
      <c r="B271" s="100"/>
      <c r="C271" s="100"/>
      <c r="D271" s="153"/>
      <c r="E271" s="103"/>
      <c r="F271" s="103"/>
      <c r="G271" s="153"/>
      <c r="H271" s="153"/>
    </row>
    <row r="272" spans="1:8" s="27" customFormat="1" ht="16.5" hidden="1" customHeight="1">
      <c r="A272" s="100"/>
      <c r="B272" s="100"/>
      <c r="C272" s="100"/>
      <c r="D272" s="154"/>
      <c r="E272" s="104"/>
      <c r="F272" s="104"/>
      <c r="G272" s="154"/>
      <c r="H272" s="154"/>
    </row>
    <row r="273" spans="1:8" s="27" customFormat="1" ht="16.5" hidden="1" customHeight="1">
      <c r="A273" s="100" t="s">
        <v>114</v>
      </c>
      <c r="B273" s="100"/>
      <c r="C273" s="100"/>
      <c r="D273" s="15"/>
      <c r="E273" s="23"/>
      <c r="F273" s="12"/>
      <c r="G273" s="15"/>
      <c r="H273" s="15"/>
    </row>
    <row r="274" spans="1:8" s="27" customFormat="1" ht="18.75" hidden="1" customHeight="1">
      <c r="A274" s="100" t="s">
        <v>154</v>
      </c>
      <c r="B274" s="100"/>
      <c r="C274" s="100"/>
      <c r="D274" s="15"/>
      <c r="E274" s="12"/>
      <c r="F274" s="12"/>
      <c r="G274" s="15"/>
      <c r="H274" s="15"/>
    </row>
    <row r="275" spans="1:8" s="27" customFormat="1" ht="19.5" customHeight="1">
      <c r="A275" s="105" t="s">
        <v>155</v>
      </c>
      <c r="B275" s="105"/>
      <c r="C275" s="105"/>
      <c r="D275" s="14">
        <f>D277</f>
        <v>0</v>
      </c>
      <c r="E275" s="14">
        <f>E277</f>
        <v>0</v>
      </c>
      <c r="F275" s="11"/>
      <c r="G275" s="14">
        <f>G277</f>
        <v>0</v>
      </c>
      <c r="H275" s="14">
        <f>H277</f>
        <v>0</v>
      </c>
    </row>
    <row r="276" spans="1:8" s="27" customFormat="1" hidden="1">
      <c r="A276" s="100" t="s">
        <v>21</v>
      </c>
      <c r="B276" s="100"/>
      <c r="C276" s="100"/>
      <c r="D276" s="15"/>
      <c r="E276" s="12"/>
      <c r="F276" s="12"/>
      <c r="G276" s="15"/>
      <c r="H276" s="15"/>
    </row>
    <row r="277" spans="1:8" s="27" customFormat="1" ht="29.25" hidden="1" customHeight="1">
      <c r="A277" s="100" t="s">
        <v>156</v>
      </c>
      <c r="B277" s="100"/>
      <c r="C277" s="100"/>
      <c r="D277" s="15"/>
      <c r="E277" s="23">
        <f>D277</f>
        <v>0</v>
      </c>
      <c r="F277" s="23"/>
      <c r="G277" s="15"/>
      <c r="H277" s="15"/>
    </row>
    <row r="278" spans="1:8" s="27" customFormat="1" ht="35.25" hidden="1" customHeight="1">
      <c r="A278" s="100" t="s">
        <v>157</v>
      </c>
      <c r="B278" s="100"/>
      <c r="C278" s="100"/>
      <c r="D278" s="31"/>
      <c r="E278" s="31"/>
      <c r="F278" s="31"/>
      <c r="G278" s="31"/>
      <c r="H278" s="31"/>
    </row>
    <row r="279" spans="1:8" s="27" customFormat="1" ht="33" customHeight="1">
      <c r="A279" s="105" t="s">
        <v>158</v>
      </c>
      <c r="B279" s="105"/>
      <c r="C279" s="105"/>
      <c r="D279" s="75">
        <f>D284</f>
        <v>0</v>
      </c>
      <c r="E279" s="14">
        <f>D279</f>
        <v>0</v>
      </c>
      <c r="F279" s="14">
        <f t="shared" ref="F279" si="39">F281+F282+F283+F284</f>
        <v>0</v>
      </c>
      <c r="G279" s="75">
        <f>G284</f>
        <v>0</v>
      </c>
      <c r="H279" s="75">
        <f>H284</f>
        <v>0</v>
      </c>
    </row>
    <row r="280" spans="1:8" s="27" customFormat="1" hidden="1">
      <c r="A280" s="100" t="s">
        <v>21</v>
      </c>
      <c r="B280" s="100"/>
      <c r="C280" s="100"/>
      <c r="D280" s="32"/>
      <c r="E280" s="31"/>
      <c r="F280" s="31"/>
      <c r="G280" s="32"/>
      <c r="H280" s="32"/>
    </row>
    <row r="281" spans="1:8" s="27" customFormat="1" ht="31.5" hidden="1" customHeight="1">
      <c r="A281" s="100" t="s">
        <v>159</v>
      </c>
      <c r="B281" s="100"/>
      <c r="C281" s="100"/>
      <c r="D281" s="32"/>
      <c r="E281" s="37">
        <f>D281</f>
        <v>0</v>
      </c>
      <c r="F281" s="31"/>
      <c r="G281" s="32"/>
      <c r="H281" s="32"/>
    </row>
    <row r="282" spans="1:8" s="27" customFormat="1" ht="31.5" hidden="1" customHeight="1">
      <c r="A282" s="100" t="s">
        <v>160</v>
      </c>
      <c r="B282" s="100"/>
      <c r="C282" s="100"/>
      <c r="D282" s="32"/>
      <c r="E282" s="31"/>
      <c r="F282" s="31"/>
      <c r="G282" s="32"/>
      <c r="H282" s="32"/>
    </row>
    <row r="283" spans="1:8" s="27" customFormat="1" ht="31.5" hidden="1" customHeight="1">
      <c r="A283" s="100" t="s">
        <v>161</v>
      </c>
      <c r="B283" s="100"/>
      <c r="C283" s="100"/>
      <c r="D283" s="32"/>
      <c r="E283" s="31"/>
      <c r="F283" s="31"/>
      <c r="G283" s="32"/>
      <c r="H283" s="32"/>
    </row>
    <row r="284" spans="1:8" s="27" customFormat="1" ht="38.25" hidden="1" customHeight="1">
      <c r="A284" s="100" t="s">
        <v>162</v>
      </c>
      <c r="B284" s="100"/>
      <c r="C284" s="100"/>
      <c r="D284" s="32"/>
      <c r="E284" s="37"/>
      <c r="F284" s="31"/>
      <c r="G284" s="32"/>
      <c r="H284" s="32"/>
    </row>
    <row r="285" spans="1:8" s="27" customFormat="1" ht="30" customHeight="1">
      <c r="A285" s="105" t="s">
        <v>163</v>
      </c>
      <c r="B285" s="105"/>
      <c r="C285" s="105"/>
      <c r="D285" s="75"/>
      <c r="E285" s="39"/>
      <c r="F285" s="39"/>
      <c r="G285" s="75"/>
      <c r="H285" s="75"/>
    </row>
    <row r="286" spans="1:8" s="27" customFormat="1" hidden="1">
      <c r="A286" s="100" t="s">
        <v>21</v>
      </c>
      <c r="B286" s="100"/>
      <c r="C286" s="100"/>
      <c r="D286" s="31"/>
      <c r="E286" s="31"/>
      <c r="F286" s="31"/>
      <c r="G286" s="31"/>
      <c r="H286" s="31"/>
    </row>
    <row r="287" spans="1:8" s="27" customFormat="1" ht="45" hidden="1" customHeight="1">
      <c r="A287" s="100" t="s">
        <v>164</v>
      </c>
      <c r="B287" s="100"/>
      <c r="C287" s="100"/>
      <c r="D287" s="31"/>
      <c r="E287" s="31"/>
      <c r="F287" s="31"/>
      <c r="G287" s="31"/>
      <c r="H287" s="31"/>
    </row>
    <row r="288" spans="1:8" s="27" customFormat="1" ht="36" hidden="1" customHeight="1">
      <c r="A288" s="100" t="s">
        <v>165</v>
      </c>
      <c r="B288" s="100"/>
      <c r="C288" s="100"/>
      <c r="D288" s="31"/>
      <c r="E288" s="31"/>
      <c r="F288" s="31"/>
      <c r="G288" s="31"/>
      <c r="H288" s="31"/>
    </row>
    <row r="289" spans="1:8" s="27" customFormat="1" ht="14.25" customHeight="1">
      <c r="A289" s="105" t="s">
        <v>229</v>
      </c>
      <c r="B289" s="105"/>
      <c r="C289" s="105"/>
      <c r="D289" s="76"/>
      <c r="E289" s="76"/>
      <c r="F289" s="76"/>
      <c r="G289" s="76"/>
      <c r="H289" s="76"/>
    </row>
    <row r="290" spans="1:8" s="42" customFormat="1" ht="45" customHeight="1">
      <c r="A290" s="107" t="s">
        <v>212</v>
      </c>
      <c r="B290" s="107"/>
      <c r="C290" s="107"/>
      <c r="D290" s="74">
        <f>D293+D298</f>
        <v>900000</v>
      </c>
      <c r="E290" s="74">
        <f>D290</f>
        <v>900000</v>
      </c>
      <c r="F290" s="74"/>
      <c r="G290" s="74">
        <f>E290</f>
        <v>900000</v>
      </c>
      <c r="H290" s="74">
        <f>G290</f>
        <v>900000</v>
      </c>
    </row>
    <row r="291" spans="1:8" s="27" customFormat="1" ht="25.5" customHeight="1">
      <c r="A291" s="100" t="s">
        <v>144</v>
      </c>
      <c r="B291" s="100"/>
      <c r="C291" s="100"/>
      <c r="D291" s="24">
        <f>D293+D298+D307+D311</f>
        <v>900000</v>
      </c>
      <c r="E291" s="12">
        <f>D291</f>
        <v>900000</v>
      </c>
      <c r="F291" s="12">
        <f t="shared" ref="F291" si="40">F293+F298+F307+F311+F321</f>
        <v>0</v>
      </c>
      <c r="G291" s="12">
        <f>G293+G298+G307+G311+G321</f>
        <v>900000</v>
      </c>
      <c r="H291" s="24">
        <f>H293+H298+H307+H311</f>
        <v>900000</v>
      </c>
    </row>
    <row r="292" spans="1:8" s="27" customFormat="1" ht="16.5" customHeight="1">
      <c r="A292" s="100" t="s">
        <v>99</v>
      </c>
      <c r="B292" s="100"/>
      <c r="C292" s="100"/>
      <c r="D292" s="24"/>
      <c r="E292" s="12"/>
      <c r="F292" s="12"/>
      <c r="G292" s="12"/>
      <c r="H292" s="24"/>
    </row>
    <row r="293" spans="1:8" s="27" customFormat="1" ht="31.5" customHeight="1">
      <c r="A293" s="105" t="s">
        <v>224</v>
      </c>
      <c r="B293" s="105"/>
      <c r="C293" s="105"/>
      <c r="D293" s="14">
        <f t="shared" ref="D293:H293" si="41">D295+D296+D297</f>
        <v>900000</v>
      </c>
      <c r="E293" s="14">
        <f t="shared" si="41"/>
        <v>900000</v>
      </c>
      <c r="F293" s="14">
        <f t="shared" si="41"/>
        <v>0</v>
      </c>
      <c r="G293" s="14">
        <f t="shared" si="41"/>
        <v>900000</v>
      </c>
      <c r="H293" s="14">
        <f t="shared" si="41"/>
        <v>900000</v>
      </c>
    </row>
    <row r="294" spans="1:8" s="27" customFormat="1" ht="15" customHeight="1">
      <c r="A294" s="100" t="s">
        <v>21</v>
      </c>
      <c r="B294" s="100"/>
      <c r="C294" s="100"/>
      <c r="D294" s="29"/>
      <c r="E294" s="30"/>
      <c r="F294" s="30"/>
      <c r="G294" s="30"/>
      <c r="H294" s="29"/>
    </row>
    <row r="295" spans="1:8" s="27" customFormat="1" ht="20.25" customHeight="1">
      <c r="A295" s="100" t="s">
        <v>226</v>
      </c>
      <c r="B295" s="100"/>
      <c r="C295" s="100"/>
      <c r="D295" s="15"/>
      <c r="E295" s="12">
        <f>D295</f>
        <v>0</v>
      </c>
      <c r="F295" s="12"/>
      <c r="G295" s="12"/>
      <c r="H295" s="15"/>
    </row>
    <row r="296" spans="1:8" s="27" customFormat="1" ht="18" customHeight="1">
      <c r="A296" s="100" t="s">
        <v>225</v>
      </c>
      <c r="B296" s="100"/>
      <c r="C296" s="100"/>
      <c r="D296" s="15">
        <f>900000</f>
        <v>900000</v>
      </c>
      <c r="E296" s="12">
        <f>D296</f>
        <v>900000</v>
      </c>
      <c r="F296" s="12"/>
      <c r="G296" s="12">
        <f>E296</f>
        <v>900000</v>
      </c>
      <c r="H296" s="15">
        <f>G296</f>
        <v>900000</v>
      </c>
    </row>
    <row r="297" spans="1:8" s="27" customFormat="1" ht="30.75" customHeight="1">
      <c r="A297" s="100" t="s">
        <v>227</v>
      </c>
      <c r="B297" s="100"/>
      <c r="C297" s="100"/>
      <c r="D297" s="15"/>
      <c r="E297" s="12">
        <f>D297</f>
        <v>0</v>
      </c>
      <c r="F297" s="12"/>
      <c r="G297" s="12"/>
      <c r="H297" s="12"/>
    </row>
    <row r="298" spans="1:8" s="27" customFormat="1" ht="15" customHeight="1">
      <c r="A298" s="105" t="s">
        <v>228</v>
      </c>
      <c r="B298" s="105"/>
      <c r="C298" s="105"/>
      <c r="D298" s="10">
        <f>D300+D301+D302+D306+D305</f>
        <v>0</v>
      </c>
      <c r="E298" s="10">
        <f>D298</f>
        <v>0</v>
      </c>
      <c r="F298" s="10">
        <f t="shared" ref="F298" si="42">F300+F301+F302+F306+F305</f>
        <v>0</v>
      </c>
      <c r="G298" s="10">
        <f>G300+G301+G302+G306+G305</f>
        <v>0</v>
      </c>
      <c r="H298" s="10">
        <f>H300+H301+H302+H306+H305</f>
        <v>0</v>
      </c>
    </row>
    <row r="299" spans="1:8" s="27" customFormat="1" ht="15.75" hidden="1" customHeight="1">
      <c r="A299" s="100" t="s">
        <v>21</v>
      </c>
      <c r="B299" s="100"/>
      <c r="C299" s="100"/>
      <c r="D299" s="24"/>
      <c r="E299" s="31"/>
      <c r="F299" s="31"/>
      <c r="G299" s="15"/>
      <c r="H299" s="45"/>
    </row>
    <row r="300" spans="1:8" s="27" customFormat="1" ht="17.25" hidden="1" customHeight="1">
      <c r="A300" s="100" t="s">
        <v>150</v>
      </c>
      <c r="B300" s="100"/>
      <c r="C300" s="100"/>
      <c r="D300" s="15"/>
      <c r="E300" s="12">
        <f>D300</f>
        <v>0</v>
      </c>
      <c r="F300" s="12"/>
      <c r="G300" s="12"/>
      <c r="H300" s="12"/>
    </row>
    <row r="301" spans="1:8" s="27" customFormat="1" ht="17.25" hidden="1" customHeight="1">
      <c r="A301" s="100" t="s">
        <v>151</v>
      </c>
      <c r="B301" s="100"/>
      <c r="C301" s="100"/>
      <c r="D301" s="15"/>
      <c r="E301" s="12"/>
      <c r="F301" s="12"/>
      <c r="G301" s="12"/>
      <c r="H301" s="12"/>
    </row>
    <row r="302" spans="1:8" s="27" customFormat="1" ht="17.25" hidden="1" customHeight="1">
      <c r="A302" s="100" t="s">
        <v>152</v>
      </c>
      <c r="B302" s="100"/>
      <c r="C302" s="100"/>
      <c r="D302" s="15"/>
      <c r="E302" s="12">
        <f>D302</f>
        <v>0</v>
      </c>
      <c r="F302" s="12"/>
      <c r="G302" s="12"/>
      <c r="H302" s="12"/>
    </row>
    <row r="303" spans="1:8" s="27" customFormat="1" ht="15" hidden="1" customHeight="1">
      <c r="A303" s="100" t="s">
        <v>153</v>
      </c>
      <c r="B303" s="100"/>
      <c r="C303" s="100"/>
      <c r="D303" s="101"/>
      <c r="E303" s="103"/>
      <c r="F303" s="103"/>
      <c r="G303" s="101"/>
      <c r="H303" s="101"/>
    </row>
    <row r="304" spans="1:8" s="27" customFormat="1" ht="16.5" hidden="1" customHeight="1">
      <c r="A304" s="100"/>
      <c r="B304" s="100"/>
      <c r="C304" s="100"/>
      <c r="D304" s="102"/>
      <c r="E304" s="104"/>
      <c r="F304" s="104"/>
      <c r="G304" s="102"/>
      <c r="H304" s="102"/>
    </row>
    <row r="305" spans="1:8" s="27" customFormat="1" ht="16.5" hidden="1" customHeight="1">
      <c r="A305" s="100" t="s">
        <v>114</v>
      </c>
      <c r="B305" s="100"/>
      <c r="C305" s="100"/>
      <c r="D305" s="15"/>
      <c r="E305" s="23">
        <f>D305</f>
        <v>0</v>
      </c>
      <c r="F305" s="12"/>
      <c r="G305" s="12"/>
      <c r="H305" s="12"/>
    </row>
    <row r="306" spans="1:8" s="27" customFormat="1" ht="18.75" hidden="1" customHeight="1">
      <c r="A306" s="100" t="s">
        <v>154</v>
      </c>
      <c r="B306" s="100"/>
      <c r="C306" s="100"/>
      <c r="D306" s="15"/>
      <c r="E306" s="12"/>
      <c r="F306" s="12"/>
      <c r="G306" s="12"/>
      <c r="H306" s="12"/>
    </row>
    <row r="307" spans="1:8" s="27" customFormat="1" ht="19.5" customHeight="1">
      <c r="A307" s="105" t="s">
        <v>230</v>
      </c>
      <c r="B307" s="105"/>
      <c r="C307" s="105"/>
      <c r="D307" s="14">
        <f>D309</f>
        <v>0</v>
      </c>
      <c r="E307" s="14">
        <f>E309</f>
        <v>0</v>
      </c>
      <c r="F307" s="11"/>
      <c r="G307" s="11">
        <f>G309</f>
        <v>0</v>
      </c>
      <c r="H307" s="11">
        <f>H309</f>
        <v>0</v>
      </c>
    </row>
    <row r="308" spans="1:8" s="27" customFormat="1" hidden="1">
      <c r="A308" s="100" t="s">
        <v>21</v>
      </c>
      <c r="B308" s="100"/>
      <c r="C308" s="100"/>
      <c r="D308" s="15"/>
      <c r="E308" s="12"/>
      <c r="F308" s="12"/>
      <c r="G308" s="12"/>
      <c r="H308" s="12"/>
    </row>
    <row r="309" spans="1:8" s="27" customFormat="1" ht="29.25" hidden="1" customHeight="1">
      <c r="A309" s="100" t="s">
        <v>156</v>
      </c>
      <c r="B309" s="100"/>
      <c r="C309" s="100"/>
      <c r="D309" s="15"/>
      <c r="E309" s="23">
        <f>D309</f>
        <v>0</v>
      </c>
      <c r="F309" s="23"/>
      <c r="G309" s="23"/>
      <c r="H309" s="23"/>
    </row>
    <row r="310" spans="1:8" s="27" customFormat="1" ht="35.25" hidden="1" customHeight="1">
      <c r="A310" s="100" t="s">
        <v>157</v>
      </c>
      <c r="B310" s="100"/>
      <c r="C310" s="100"/>
      <c r="D310" s="31"/>
      <c r="E310" s="31"/>
      <c r="F310" s="31"/>
      <c r="G310" s="31"/>
      <c r="H310" s="31"/>
    </row>
    <row r="311" spans="1:8" s="27" customFormat="1" ht="33" customHeight="1">
      <c r="A311" s="105" t="s">
        <v>231</v>
      </c>
      <c r="B311" s="105"/>
      <c r="C311" s="105"/>
      <c r="D311" s="75">
        <f>D313+D314+D315+D316</f>
        <v>0</v>
      </c>
      <c r="E311" s="14">
        <f>D311</f>
        <v>0</v>
      </c>
      <c r="F311" s="14">
        <f t="shared" ref="F311" si="43">F313+F314+F315+F316</f>
        <v>0</v>
      </c>
      <c r="G311" s="14">
        <f>G313+G316</f>
        <v>0</v>
      </c>
      <c r="H311" s="14">
        <f>H313+H316</f>
        <v>0</v>
      </c>
    </row>
    <row r="312" spans="1:8" s="27" customFormat="1" hidden="1">
      <c r="A312" s="100" t="s">
        <v>21</v>
      </c>
      <c r="B312" s="100"/>
      <c r="C312" s="100"/>
      <c r="D312" s="32"/>
      <c r="E312" s="31"/>
      <c r="F312" s="31"/>
      <c r="G312" s="31"/>
      <c r="H312" s="31"/>
    </row>
    <row r="313" spans="1:8" s="27" customFormat="1" ht="31.5" hidden="1" customHeight="1">
      <c r="A313" s="100" t="s">
        <v>159</v>
      </c>
      <c r="B313" s="100"/>
      <c r="C313" s="100"/>
      <c r="D313" s="32"/>
      <c r="E313" s="37">
        <f>D313</f>
        <v>0</v>
      </c>
      <c r="F313" s="31"/>
      <c r="G313" s="15"/>
      <c r="H313" s="33"/>
    </row>
    <row r="314" spans="1:8" s="27" customFormat="1" ht="31.5" hidden="1" customHeight="1">
      <c r="A314" s="100" t="s">
        <v>160</v>
      </c>
      <c r="B314" s="100"/>
      <c r="C314" s="100"/>
      <c r="D314" s="32"/>
      <c r="E314" s="31"/>
      <c r="F314" s="31"/>
      <c r="G314" s="31"/>
      <c r="H314" s="33"/>
    </row>
    <row r="315" spans="1:8" s="27" customFormat="1" ht="31.5" hidden="1" customHeight="1">
      <c r="A315" s="100" t="s">
        <v>161</v>
      </c>
      <c r="B315" s="100"/>
      <c r="C315" s="100"/>
      <c r="D315" s="32"/>
      <c r="E315" s="31"/>
      <c r="F315" s="31"/>
      <c r="G315" s="31"/>
      <c r="H315" s="33"/>
    </row>
    <row r="316" spans="1:8" s="27" customFormat="1" ht="38.25" hidden="1" customHeight="1">
      <c r="A316" s="100" t="s">
        <v>162</v>
      </c>
      <c r="B316" s="100"/>
      <c r="C316" s="100"/>
      <c r="D316" s="32"/>
      <c r="E316" s="37">
        <f>D316</f>
        <v>0</v>
      </c>
      <c r="F316" s="31"/>
      <c r="G316" s="33"/>
      <c r="H316" s="33"/>
    </row>
    <row r="317" spans="1:8" s="27" customFormat="1" ht="30" customHeight="1">
      <c r="A317" s="105" t="s">
        <v>232</v>
      </c>
      <c r="B317" s="105"/>
      <c r="C317" s="105"/>
      <c r="D317" s="75"/>
      <c r="E317" s="39"/>
      <c r="F317" s="39"/>
      <c r="G317" s="39"/>
      <c r="H317" s="76"/>
    </row>
    <row r="318" spans="1:8" s="27" customFormat="1" hidden="1">
      <c r="A318" s="100" t="s">
        <v>21</v>
      </c>
      <c r="B318" s="100"/>
      <c r="C318" s="100"/>
      <c r="D318" s="31"/>
      <c r="E318" s="31"/>
      <c r="F318" s="31"/>
      <c r="G318" s="31"/>
      <c r="H318" s="31"/>
    </row>
    <row r="319" spans="1:8" s="27" customFormat="1" ht="45" hidden="1" customHeight="1">
      <c r="A319" s="100" t="s">
        <v>164</v>
      </c>
      <c r="B319" s="100"/>
      <c r="C319" s="100"/>
      <c r="D319" s="31"/>
      <c r="E319" s="31"/>
      <c r="F319" s="31"/>
      <c r="G319" s="31"/>
      <c r="H319" s="31"/>
    </row>
    <row r="320" spans="1:8" s="27" customFormat="1" ht="36" hidden="1" customHeight="1">
      <c r="A320" s="100" t="s">
        <v>165</v>
      </c>
      <c r="B320" s="100"/>
      <c r="C320" s="100"/>
      <c r="D320" s="31"/>
      <c r="E320" s="31"/>
      <c r="F320" s="31"/>
      <c r="G320" s="31"/>
      <c r="H320" s="31"/>
    </row>
    <row r="321" spans="1:8" s="27" customFormat="1" ht="14.25" customHeight="1">
      <c r="A321" s="105" t="s">
        <v>229</v>
      </c>
      <c r="B321" s="105"/>
      <c r="C321" s="105"/>
      <c r="D321" s="76"/>
      <c r="E321" s="76">
        <f>D321</f>
        <v>0</v>
      </c>
      <c r="F321" s="76"/>
      <c r="G321" s="76"/>
      <c r="H321" s="76"/>
    </row>
    <row r="322" spans="1:8" s="42" customFormat="1" ht="39.75" customHeight="1">
      <c r="A322" s="107" t="s">
        <v>213</v>
      </c>
      <c r="B322" s="107"/>
      <c r="C322" s="107"/>
      <c r="D322" s="74">
        <f t="shared" ref="D322:H322" si="44">D323</f>
        <v>252700</v>
      </c>
      <c r="E322" s="74">
        <f t="shared" si="44"/>
        <v>252700</v>
      </c>
      <c r="F322" s="74">
        <f t="shared" si="44"/>
        <v>0</v>
      </c>
      <c r="G322" s="74">
        <f t="shared" si="44"/>
        <v>252700</v>
      </c>
      <c r="H322" s="74">
        <f t="shared" si="44"/>
        <v>252700</v>
      </c>
    </row>
    <row r="323" spans="1:8" s="27" customFormat="1" ht="25.5" customHeight="1">
      <c r="A323" s="100" t="s">
        <v>233</v>
      </c>
      <c r="B323" s="100"/>
      <c r="C323" s="100"/>
      <c r="D323" s="24">
        <f>D325+D330+D339+D343+D353</f>
        <v>252700</v>
      </c>
      <c r="E323" s="12">
        <f>D323</f>
        <v>252700</v>
      </c>
      <c r="F323" s="12">
        <f t="shared" ref="F323" si="45">F325+F330+F339+F343+F353</f>
        <v>0</v>
      </c>
      <c r="G323" s="24">
        <f>G325+G330+G339+G343+G353</f>
        <v>252700</v>
      </c>
      <c r="H323" s="24">
        <f>H325+H330+H339+H343+H353</f>
        <v>252700</v>
      </c>
    </row>
    <row r="324" spans="1:8" s="27" customFormat="1" ht="16.5" customHeight="1">
      <c r="A324" s="100" t="s">
        <v>234</v>
      </c>
      <c r="B324" s="100"/>
      <c r="C324" s="100"/>
      <c r="D324" s="24"/>
      <c r="E324" s="12"/>
      <c r="F324" s="12"/>
      <c r="G324" s="24"/>
      <c r="H324" s="24"/>
    </row>
    <row r="325" spans="1:8" s="27" customFormat="1" ht="31.5" customHeight="1">
      <c r="A325" s="105" t="s">
        <v>224</v>
      </c>
      <c r="B325" s="105"/>
      <c r="C325" s="105"/>
      <c r="D325" s="14">
        <f t="shared" ref="D325:H325" si="46">D327+D328+D329</f>
        <v>0</v>
      </c>
      <c r="E325" s="14">
        <f t="shared" si="46"/>
        <v>0</v>
      </c>
      <c r="F325" s="14">
        <f t="shared" si="46"/>
        <v>0</v>
      </c>
      <c r="G325" s="14">
        <f t="shared" si="46"/>
        <v>0</v>
      </c>
      <c r="H325" s="14">
        <f t="shared" si="46"/>
        <v>0</v>
      </c>
    </row>
    <row r="326" spans="1:8" s="27" customFormat="1" ht="15" hidden="1" customHeight="1">
      <c r="A326" s="100" t="s">
        <v>21</v>
      </c>
      <c r="B326" s="100"/>
      <c r="C326" s="100"/>
      <c r="D326" s="29"/>
      <c r="E326" s="30"/>
      <c r="F326" s="30"/>
      <c r="G326" s="29"/>
      <c r="H326" s="29"/>
    </row>
    <row r="327" spans="1:8" s="27" customFormat="1" ht="20.25" hidden="1" customHeight="1">
      <c r="A327" s="100" t="s">
        <v>146</v>
      </c>
      <c r="B327" s="100"/>
      <c r="C327" s="100"/>
      <c r="D327" s="15"/>
      <c r="E327" s="12">
        <f>D327</f>
        <v>0</v>
      </c>
      <c r="F327" s="12"/>
      <c r="G327" s="15"/>
      <c r="H327" s="15"/>
    </row>
    <row r="328" spans="1:8" s="27" customFormat="1" ht="18" hidden="1" customHeight="1">
      <c r="A328" s="100" t="s">
        <v>147</v>
      </c>
      <c r="B328" s="100"/>
      <c r="C328" s="100"/>
      <c r="D328" s="15"/>
      <c r="E328" s="12">
        <f>D328</f>
        <v>0</v>
      </c>
      <c r="F328" s="12"/>
      <c r="G328" s="15"/>
      <c r="H328" s="15"/>
    </row>
    <row r="329" spans="1:8" s="27" customFormat="1" ht="30.75" hidden="1" customHeight="1">
      <c r="A329" s="100" t="s">
        <v>148</v>
      </c>
      <c r="B329" s="100"/>
      <c r="C329" s="100"/>
      <c r="D329" s="15"/>
      <c r="E329" s="12">
        <f>D329</f>
        <v>0</v>
      </c>
      <c r="F329" s="12"/>
      <c r="G329" s="15"/>
      <c r="H329" s="15"/>
    </row>
    <row r="330" spans="1:8" s="27" customFormat="1" ht="15" customHeight="1">
      <c r="A330" s="105" t="s">
        <v>228</v>
      </c>
      <c r="B330" s="105"/>
      <c r="C330" s="105"/>
      <c r="D330" s="10">
        <f>D332+D333+D334+D338+D337</f>
        <v>252700</v>
      </c>
      <c r="E330" s="10">
        <f>D330</f>
        <v>252700</v>
      </c>
      <c r="F330" s="10">
        <f t="shared" ref="F330" si="47">F332+F333+F334+F338+F337</f>
        <v>0</v>
      </c>
      <c r="G330" s="10">
        <f>G332+G333+G334+G338+G337</f>
        <v>252700</v>
      </c>
      <c r="H330" s="10">
        <f>H332+H333+H334+H338+H337</f>
        <v>252700</v>
      </c>
    </row>
    <row r="331" spans="1:8" s="27" customFormat="1" ht="15.75" customHeight="1">
      <c r="A331" s="100" t="s">
        <v>21</v>
      </c>
      <c r="B331" s="100"/>
      <c r="C331" s="100"/>
      <c r="D331" s="24"/>
      <c r="E331" s="31"/>
      <c r="F331" s="31"/>
      <c r="G331" s="24"/>
      <c r="H331" s="24"/>
    </row>
    <row r="332" spans="1:8" s="27" customFormat="1" ht="17.25" customHeight="1">
      <c r="A332" s="100" t="s">
        <v>235</v>
      </c>
      <c r="B332" s="100"/>
      <c r="C332" s="100"/>
      <c r="D332" s="15">
        <f>E332</f>
        <v>252700</v>
      </c>
      <c r="E332" s="12">
        <v>252700</v>
      </c>
      <c r="F332" s="12"/>
      <c r="G332" s="15">
        <f>E332</f>
        <v>252700</v>
      </c>
      <c r="H332" s="15">
        <f>G332</f>
        <v>252700</v>
      </c>
    </row>
    <row r="333" spans="1:8" s="27" customFormat="1" ht="17.25" customHeight="1">
      <c r="A333" s="100" t="s">
        <v>236</v>
      </c>
      <c r="B333" s="100"/>
      <c r="C333" s="100"/>
      <c r="D333" s="15"/>
      <c r="E333" s="12">
        <f>D333</f>
        <v>0</v>
      </c>
      <c r="F333" s="12"/>
      <c r="G333" s="15"/>
      <c r="H333" s="15"/>
    </row>
    <row r="334" spans="1:8" s="27" customFormat="1" ht="17.25" customHeight="1">
      <c r="A334" s="100" t="s">
        <v>152</v>
      </c>
      <c r="B334" s="100"/>
      <c r="C334" s="100"/>
      <c r="D334" s="15"/>
      <c r="E334" s="12"/>
      <c r="F334" s="12"/>
      <c r="G334" s="15"/>
      <c r="H334" s="15"/>
    </row>
    <row r="335" spans="1:8" s="27" customFormat="1" ht="15" customHeight="1">
      <c r="A335" s="100" t="s">
        <v>237</v>
      </c>
      <c r="B335" s="100"/>
      <c r="C335" s="100"/>
      <c r="D335" s="101"/>
      <c r="E335" s="103"/>
      <c r="F335" s="103"/>
      <c r="G335" s="101"/>
      <c r="H335" s="101"/>
    </row>
    <row r="336" spans="1:8" s="27" customFormat="1" ht="16.5" customHeight="1">
      <c r="A336" s="100"/>
      <c r="B336" s="100"/>
      <c r="C336" s="100"/>
      <c r="D336" s="102"/>
      <c r="E336" s="104"/>
      <c r="F336" s="104"/>
      <c r="G336" s="102"/>
      <c r="H336" s="102"/>
    </row>
    <row r="337" spans="1:8" s="27" customFormat="1" ht="16.5" customHeight="1">
      <c r="A337" s="100" t="s">
        <v>238</v>
      </c>
      <c r="B337" s="100"/>
      <c r="C337" s="100"/>
      <c r="D337" s="15"/>
      <c r="E337" s="23">
        <f>D337</f>
        <v>0</v>
      </c>
      <c r="F337" s="12"/>
      <c r="G337" s="12"/>
      <c r="H337" s="12"/>
    </row>
    <row r="338" spans="1:8" s="27" customFormat="1" ht="18.75" customHeight="1">
      <c r="A338" s="100" t="s">
        <v>154</v>
      </c>
      <c r="B338" s="100"/>
      <c r="C338" s="100"/>
      <c r="D338" s="15"/>
      <c r="E338" s="12">
        <f>D338</f>
        <v>0</v>
      </c>
      <c r="F338" s="12"/>
      <c r="G338" s="12"/>
      <c r="H338" s="12"/>
    </row>
    <row r="339" spans="1:8" s="27" customFormat="1" ht="19.5" customHeight="1">
      <c r="A339" s="105" t="s">
        <v>230</v>
      </c>
      <c r="B339" s="105"/>
      <c r="C339" s="105"/>
      <c r="D339" s="14">
        <f>D341</f>
        <v>0</v>
      </c>
      <c r="E339" s="14">
        <f>E341</f>
        <v>0</v>
      </c>
      <c r="F339" s="11"/>
      <c r="G339" s="11">
        <f>G341</f>
        <v>0</v>
      </c>
      <c r="H339" s="11">
        <f>H341</f>
        <v>0</v>
      </c>
    </row>
    <row r="340" spans="1:8" s="27" customFormat="1" ht="16.5" hidden="1" customHeight="1">
      <c r="A340" s="100" t="s">
        <v>21</v>
      </c>
      <c r="B340" s="100"/>
      <c r="C340" s="100"/>
      <c r="D340" s="15"/>
      <c r="E340" s="12"/>
      <c r="F340" s="12"/>
      <c r="G340" s="12"/>
      <c r="H340" s="12"/>
    </row>
    <row r="341" spans="1:8" s="27" customFormat="1" ht="29.25" hidden="1" customHeight="1">
      <c r="A341" s="100" t="s">
        <v>156</v>
      </c>
      <c r="B341" s="100"/>
      <c r="C341" s="100"/>
      <c r="D341" s="15"/>
      <c r="E341" s="23">
        <f>D341</f>
        <v>0</v>
      </c>
      <c r="F341" s="23"/>
      <c r="G341" s="23"/>
      <c r="H341" s="23"/>
    </row>
    <row r="342" spans="1:8" s="27" customFormat="1" ht="35.25" hidden="1" customHeight="1">
      <c r="A342" s="100" t="s">
        <v>157</v>
      </c>
      <c r="B342" s="100"/>
      <c r="C342" s="100"/>
      <c r="D342" s="31"/>
      <c r="E342" s="31"/>
      <c r="F342" s="31"/>
      <c r="G342" s="31"/>
      <c r="H342" s="31"/>
    </row>
    <row r="343" spans="1:8" s="27" customFormat="1" ht="33" customHeight="1">
      <c r="A343" s="105" t="s">
        <v>231</v>
      </c>
      <c r="B343" s="105"/>
      <c r="C343" s="105"/>
      <c r="D343" s="75">
        <f>D345+D346+D347+D348</f>
        <v>0</v>
      </c>
      <c r="E343" s="14">
        <f>D343</f>
        <v>0</v>
      </c>
      <c r="F343" s="14">
        <f t="shared" ref="F343" si="48">F345+F346+F347+F348</f>
        <v>0</v>
      </c>
      <c r="G343" s="14">
        <f>G345+G348</f>
        <v>0</v>
      </c>
      <c r="H343" s="14">
        <f>H345+H348</f>
        <v>0</v>
      </c>
    </row>
    <row r="344" spans="1:8" s="27" customFormat="1" hidden="1">
      <c r="A344" s="100" t="s">
        <v>21</v>
      </c>
      <c r="B344" s="100"/>
      <c r="C344" s="100"/>
      <c r="D344" s="32"/>
      <c r="E344" s="31"/>
      <c r="F344" s="31"/>
      <c r="G344" s="31"/>
      <c r="H344" s="31"/>
    </row>
    <row r="345" spans="1:8" s="27" customFormat="1" ht="31.5" hidden="1" customHeight="1">
      <c r="A345" s="100" t="s">
        <v>159</v>
      </c>
      <c r="B345" s="100"/>
      <c r="C345" s="100"/>
      <c r="D345" s="32"/>
      <c r="E345" s="37">
        <f>D345</f>
        <v>0</v>
      </c>
      <c r="F345" s="31"/>
      <c r="G345" s="15"/>
      <c r="H345" s="33"/>
    </row>
    <row r="346" spans="1:8" s="27" customFormat="1" ht="31.5" hidden="1" customHeight="1">
      <c r="A346" s="100" t="s">
        <v>160</v>
      </c>
      <c r="B346" s="100"/>
      <c r="C346" s="100"/>
      <c r="D346" s="32"/>
      <c r="E346" s="31"/>
      <c r="F346" s="31"/>
      <c r="G346" s="31"/>
      <c r="H346" s="33"/>
    </row>
    <row r="347" spans="1:8" s="27" customFormat="1" ht="31.5" hidden="1" customHeight="1">
      <c r="A347" s="100" t="s">
        <v>161</v>
      </c>
      <c r="B347" s="100"/>
      <c r="C347" s="100"/>
      <c r="D347" s="32"/>
      <c r="E347" s="31"/>
      <c r="F347" s="31"/>
      <c r="G347" s="31"/>
      <c r="H347" s="33"/>
    </row>
    <row r="348" spans="1:8" s="27" customFormat="1" ht="38.25" hidden="1" customHeight="1">
      <c r="A348" s="100" t="s">
        <v>162</v>
      </c>
      <c r="B348" s="100"/>
      <c r="C348" s="100"/>
      <c r="D348" s="32"/>
      <c r="E348" s="37">
        <f>D348</f>
        <v>0</v>
      </c>
      <c r="F348" s="31"/>
      <c r="G348" s="33"/>
      <c r="H348" s="33"/>
    </row>
    <row r="349" spans="1:8" s="27" customFormat="1" ht="30" customHeight="1">
      <c r="A349" s="105" t="s">
        <v>232</v>
      </c>
      <c r="B349" s="105"/>
      <c r="C349" s="105"/>
      <c r="D349" s="75"/>
      <c r="E349" s="39"/>
      <c r="F349" s="39"/>
      <c r="G349" s="39"/>
      <c r="H349" s="76"/>
    </row>
    <row r="350" spans="1:8" s="27" customFormat="1" hidden="1">
      <c r="A350" s="100" t="s">
        <v>21</v>
      </c>
      <c r="B350" s="100"/>
      <c r="C350" s="100"/>
      <c r="D350" s="31"/>
      <c r="E350" s="31"/>
      <c r="F350" s="31"/>
      <c r="G350" s="31"/>
      <c r="H350" s="31"/>
    </row>
    <row r="351" spans="1:8" s="27" customFormat="1" ht="45" hidden="1" customHeight="1">
      <c r="A351" s="100" t="s">
        <v>164</v>
      </c>
      <c r="B351" s="100"/>
      <c r="C351" s="100"/>
      <c r="D351" s="31"/>
      <c r="E351" s="31"/>
      <c r="F351" s="31"/>
      <c r="G351" s="31"/>
      <c r="H351" s="31"/>
    </row>
    <row r="352" spans="1:8" s="27" customFormat="1" ht="36" hidden="1" customHeight="1">
      <c r="A352" s="100" t="s">
        <v>165</v>
      </c>
      <c r="B352" s="100"/>
      <c r="C352" s="100"/>
      <c r="D352" s="31"/>
      <c r="E352" s="31"/>
      <c r="F352" s="31"/>
      <c r="G352" s="31"/>
      <c r="H352" s="31"/>
    </row>
    <row r="353" spans="1:8" s="27" customFormat="1" ht="14.25" customHeight="1">
      <c r="A353" s="105" t="s">
        <v>229</v>
      </c>
      <c r="B353" s="105"/>
      <c r="C353" s="105"/>
      <c r="D353" s="76"/>
      <c r="E353" s="76">
        <f>D353</f>
        <v>0</v>
      </c>
      <c r="F353" s="76"/>
      <c r="G353" s="76"/>
      <c r="H353" s="76"/>
    </row>
    <row r="354" spans="1:8" s="42" customFormat="1" ht="48" customHeight="1">
      <c r="A354" s="107" t="s">
        <v>214</v>
      </c>
      <c r="B354" s="107"/>
      <c r="C354" s="107"/>
      <c r="D354" s="74">
        <f t="shared" ref="D354:H354" si="49">D355</f>
        <v>622960</v>
      </c>
      <c r="E354" s="74">
        <f t="shared" si="49"/>
        <v>622960</v>
      </c>
      <c r="F354" s="74">
        <f t="shared" si="49"/>
        <v>0</v>
      </c>
      <c r="G354" s="74">
        <f t="shared" si="49"/>
        <v>622960</v>
      </c>
      <c r="H354" s="74">
        <f t="shared" si="49"/>
        <v>622960</v>
      </c>
    </row>
    <row r="355" spans="1:8" s="27" customFormat="1" ht="25.5" customHeight="1">
      <c r="A355" s="100" t="s">
        <v>233</v>
      </c>
      <c r="B355" s="100"/>
      <c r="C355" s="100"/>
      <c r="D355" s="24">
        <f>D357+D362+D371+D375+D385</f>
        <v>622960</v>
      </c>
      <c r="E355" s="12">
        <f>D355</f>
        <v>622960</v>
      </c>
      <c r="F355" s="12">
        <f t="shared" ref="F355" si="50">F357+F362+F371+F375+F385</f>
        <v>0</v>
      </c>
      <c r="G355" s="24">
        <f>G357+G362+G371+G375+G385</f>
        <v>622960</v>
      </c>
      <c r="H355" s="24">
        <f>H357+H362+H371+H375+H385</f>
        <v>622960</v>
      </c>
    </row>
    <row r="356" spans="1:8" s="27" customFormat="1" ht="16.5" customHeight="1">
      <c r="A356" s="100" t="s">
        <v>234</v>
      </c>
      <c r="B356" s="100"/>
      <c r="C356" s="100"/>
      <c r="D356" s="24"/>
      <c r="E356" s="12"/>
      <c r="F356" s="12"/>
      <c r="G356" s="24"/>
      <c r="H356" s="24"/>
    </row>
    <row r="357" spans="1:8" s="27" customFormat="1" ht="31.5" customHeight="1">
      <c r="A357" s="105" t="s">
        <v>224</v>
      </c>
      <c r="B357" s="105"/>
      <c r="C357" s="105"/>
      <c r="D357" s="14">
        <f t="shared" ref="D357:H357" si="51">D359+D360+D361</f>
        <v>0</v>
      </c>
      <c r="E357" s="14">
        <f t="shared" si="51"/>
        <v>0</v>
      </c>
      <c r="F357" s="14">
        <f t="shared" si="51"/>
        <v>0</v>
      </c>
      <c r="G357" s="14">
        <f t="shared" si="51"/>
        <v>0</v>
      </c>
      <c r="H357" s="14">
        <f t="shared" si="51"/>
        <v>0</v>
      </c>
    </row>
    <row r="358" spans="1:8" s="27" customFormat="1" ht="15" hidden="1" customHeight="1">
      <c r="A358" s="100" t="s">
        <v>21</v>
      </c>
      <c r="B358" s="100"/>
      <c r="C358" s="100"/>
      <c r="D358" s="29"/>
      <c r="E358" s="30"/>
      <c r="F358" s="30"/>
      <c r="G358" s="29"/>
      <c r="H358" s="29"/>
    </row>
    <row r="359" spans="1:8" s="27" customFormat="1" ht="20.25" hidden="1" customHeight="1">
      <c r="A359" s="100" t="s">
        <v>146</v>
      </c>
      <c r="B359" s="100"/>
      <c r="C359" s="100"/>
      <c r="D359" s="15"/>
      <c r="E359" s="12">
        <f>D359</f>
        <v>0</v>
      </c>
      <c r="F359" s="12"/>
      <c r="G359" s="15"/>
      <c r="H359" s="15"/>
    </row>
    <row r="360" spans="1:8" s="27" customFormat="1" ht="18" hidden="1" customHeight="1">
      <c r="A360" s="100" t="s">
        <v>147</v>
      </c>
      <c r="B360" s="100"/>
      <c r="C360" s="100"/>
      <c r="D360" s="15"/>
      <c r="E360" s="12">
        <f>D360</f>
        <v>0</v>
      </c>
      <c r="F360" s="12"/>
      <c r="G360" s="15"/>
      <c r="H360" s="15"/>
    </row>
    <row r="361" spans="1:8" s="27" customFormat="1" ht="30.75" hidden="1" customHeight="1">
      <c r="A361" s="100" t="s">
        <v>148</v>
      </c>
      <c r="B361" s="100"/>
      <c r="C361" s="100"/>
      <c r="D361" s="15"/>
      <c r="E361" s="12">
        <f>D361</f>
        <v>0</v>
      </c>
      <c r="F361" s="12"/>
      <c r="G361" s="15"/>
      <c r="H361" s="15"/>
    </row>
    <row r="362" spans="1:8" s="27" customFormat="1" ht="15" customHeight="1">
      <c r="A362" s="105" t="s">
        <v>228</v>
      </c>
      <c r="B362" s="105"/>
      <c r="C362" s="105"/>
      <c r="D362" s="10">
        <f>D364+D365+D366+D370+D369</f>
        <v>622960</v>
      </c>
      <c r="E362" s="10">
        <f>D362</f>
        <v>622960</v>
      </c>
      <c r="F362" s="10">
        <f t="shared" ref="F362" si="52">F364+F365+F366+F370+F369</f>
        <v>0</v>
      </c>
      <c r="G362" s="10">
        <f>G364+G365+G366+G370+G369</f>
        <v>622960</v>
      </c>
      <c r="H362" s="10">
        <f>H364+H365+H366+H370+H369</f>
        <v>622960</v>
      </c>
    </row>
    <row r="363" spans="1:8" s="27" customFormat="1" ht="15.75" customHeight="1">
      <c r="A363" s="100" t="s">
        <v>239</v>
      </c>
      <c r="B363" s="100"/>
      <c r="C363" s="100"/>
      <c r="D363" s="24"/>
      <c r="E363" s="31"/>
      <c r="F363" s="31"/>
      <c r="G363" s="24"/>
      <c r="H363" s="24"/>
    </row>
    <row r="364" spans="1:8" s="27" customFormat="1" ht="17.25" customHeight="1">
      <c r="A364" s="100" t="s">
        <v>235</v>
      </c>
      <c r="B364" s="100"/>
      <c r="C364" s="100"/>
      <c r="D364" s="15"/>
      <c r="E364" s="12">
        <f>D364</f>
        <v>0</v>
      </c>
      <c r="F364" s="12"/>
      <c r="G364" s="15"/>
      <c r="H364" s="15"/>
    </row>
    <row r="365" spans="1:8" s="27" customFormat="1" ht="17.25" customHeight="1">
      <c r="A365" s="100" t="s">
        <v>236</v>
      </c>
      <c r="B365" s="100"/>
      <c r="C365" s="100"/>
      <c r="D365" s="15">
        <f>E365</f>
        <v>622960</v>
      </c>
      <c r="E365" s="12">
        <v>622960</v>
      </c>
      <c r="F365" s="12"/>
      <c r="G365" s="15">
        <f>H365</f>
        <v>622960</v>
      </c>
      <c r="H365" s="15">
        <f>E365</f>
        <v>622960</v>
      </c>
    </row>
    <row r="366" spans="1:8" s="27" customFormat="1" ht="17.25" customHeight="1">
      <c r="A366" s="100" t="s">
        <v>240</v>
      </c>
      <c r="B366" s="100"/>
      <c r="C366" s="100"/>
      <c r="D366" s="15"/>
      <c r="E366" s="12"/>
      <c r="F366" s="12"/>
      <c r="G366" s="15"/>
      <c r="H366" s="15"/>
    </row>
    <row r="367" spans="1:8" s="27" customFormat="1" ht="15" customHeight="1">
      <c r="A367" s="100" t="s">
        <v>237</v>
      </c>
      <c r="B367" s="100"/>
      <c r="C367" s="100"/>
      <c r="D367" s="101"/>
      <c r="E367" s="103"/>
      <c r="F367" s="103"/>
      <c r="G367" s="101"/>
      <c r="H367" s="101"/>
    </row>
    <row r="368" spans="1:8" s="27" customFormat="1" ht="16.5" customHeight="1">
      <c r="A368" s="100"/>
      <c r="B368" s="100"/>
      <c r="C368" s="100"/>
      <c r="D368" s="102"/>
      <c r="E368" s="104"/>
      <c r="F368" s="104"/>
      <c r="G368" s="102"/>
      <c r="H368" s="102"/>
    </row>
    <row r="369" spans="1:8" s="27" customFormat="1" ht="16.5" customHeight="1">
      <c r="A369" s="100" t="s">
        <v>238</v>
      </c>
      <c r="B369" s="100"/>
      <c r="C369" s="100"/>
      <c r="D369" s="15"/>
      <c r="E369" s="23">
        <f>D369</f>
        <v>0</v>
      </c>
      <c r="F369" s="12"/>
      <c r="G369" s="12"/>
      <c r="H369" s="12"/>
    </row>
    <row r="370" spans="1:8" s="27" customFormat="1" ht="18.75" customHeight="1">
      <c r="A370" s="100" t="s">
        <v>241</v>
      </c>
      <c r="B370" s="100"/>
      <c r="C370" s="100"/>
      <c r="D370" s="15"/>
      <c r="E370" s="12">
        <f>D370</f>
        <v>0</v>
      </c>
      <c r="F370" s="12"/>
      <c r="G370" s="12"/>
      <c r="H370" s="12"/>
    </row>
    <row r="371" spans="1:8" s="27" customFormat="1" ht="19.5" customHeight="1">
      <c r="A371" s="105" t="s">
        <v>230</v>
      </c>
      <c r="B371" s="105"/>
      <c r="C371" s="105"/>
      <c r="D371" s="14">
        <f>D373</f>
        <v>0</v>
      </c>
      <c r="E371" s="14">
        <f>E373</f>
        <v>0</v>
      </c>
      <c r="F371" s="11"/>
      <c r="G371" s="11">
        <f>G373</f>
        <v>0</v>
      </c>
      <c r="H371" s="11">
        <f>H373</f>
        <v>0</v>
      </c>
    </row>
    <row r="372" spans="1:8" s="27" customFormat="1" hidden="1">
      <c r="A372" s="100" t="s">
        <v>21</v>
      </c>
      <c r="B372" s="100"/>
      <c r="C372" s="100"/>
      <c r="D372" s="15"/>
      <c r="E372" s="12"/>
      <c r="F372" s="12"/>
      <c r="G372" s="12"/>
      <c r="H372" s="12"/>
    </row>
    <row r="373" spans="1:8" s="27" customFormat="1" ht="29.25" hidden="1" customHeight="1">
      <c r="A373" s="100" t="s">
        <v>156</v>
      </c>
      <c r="B373" s="100"/>
      <c r="C373" s="100"/>
      <c r="D373" s="15"/>
      <c r="E373" s="23">
        <f>D373</f>
        <v>0</v>
      </c>
      <c r="F373" s="23"/>
      <c r="G373" s="23"/>
      <c r="H373" s="23"/>
    </row>
    <row r="374" spans="1:8" s="27" customFormat="1" ht="35.25" hidden="1" customHeight="1">
      <c r="A374" s="100" t="s">
        <v>157</v>
      </c>
      <c r="B374" s="100"/>
      <c r="C374" s="100"/>
      <c r="D374" s="31"/>
      <c r="E374" s="31"/>
      <c r="F374" s="31"/>
      <c r="G374" s="31"/>
      <c r="H374" s="31"/>
    </row>
    <row r="375" spans="1:8" s="27" customFormat="1" ht="33" customHeight="1">
      <c r="A375" s="105" t="s">
        <v>231</v>
      </c>
      <c r="B375" s="105"/>
      <c r="C375" s="105"/>
      <c r="D375" s="75">
        <f>D377+D378+D379+D380</f>
        <v>0</v>
      </c>
      <c r="E375" s="14">
        <f>D375</f>
        <v>0</v>
      </c>
      <c r="F375" s="14">
        <f t="shared" ref="F375" si="53">F377+F378+F379+F380</f>
        <v>0</v>
      </c>
      <c r="G375" s="14">
        <f>G377+G380</f>
        <v>0</v>
      </c>
      <c r="H375" s="14">
        <f>H377+H380</f>
        <v>0</v>
      </c>
    </row>
    <row r="376" spans="1:8" s="27" customFormat="1" hidden="1">
      <c r="A376" s="100" t="s">
        <v>21</v>
      </c>
      <c r="B376" s="100"/>
      <c r="C376" s="100"/>
      <c r="D376" s="32"/>
      <c r="E376" s="31"/>
      <c r="F376" s="31"/>
      <c r="G376" s="31"/>
      <c r="H376" s="31"/>
    </row>
    <row r="377" spans="1:8" s="27" customFormat="1" ht="31.5" hidden="1" customHeight="1">
      <c r="A377" s="100" t="s">
        <v>159</v>
      </c>
      <c r="B377" s="100"/>
      <c r="C377" s="100"/>
      <c r="D377" s="32"/>
      <c r="E377" s="37">
        <f>D377</f>
        <v>0</v>
      </c>
      <c r="F377" s="31"/>
      <c r="G377" s="15"/>
      <c r="H377" s="33"/>
    </row>
    <row r="378" spans="1:8" s="27" customFormat="1" ht="31.5" hidden="1" customHeight="1">
      <c r="A378" s="100" t="s">
        <v>160</v>
      </c>
      <c r="B378" s="100"/>
      <c r="C378" s="100"/>
      <c r="D378" s="32"/>
      <c r="E378" s="31"/>
      <c r="F378" s="31"/>
      <c r="G378" s="31"/>
      <c r="H378" s="33"/>
    </row>
    <row r="379" spans="1:8" s="27" customFormat="1" ht="31.5" hidden="1" customHeight="1">
      <c r="A379" s="100" t="s">
        <v>161</v>
      </c>
      <c r="B379" s="100"/>
      <c r="C379" s="100"/>
      <c r="D379" s="32"/>
      <c r="E379" s="31"/>
      <c r="F379" s="31"/>
      <c r="G379" s="31"/>
      <c r="H379" s="33"/>
    </row>
    <row r="380" spans="1:8" s="27" customFormat="1" ht="38.25" hidden="1" customHeight="1">
      <c r="A380" s="100" t="s">
        <v>162</v>
      </c>
      <c r="B380" s="100"/>
      <c r="C380" s="100"/>
      <c r="D380" s="32"/>
      <c r="E380" s="37">
        <f>D380</f>
        <v>0</v>
      </c>
      <c r="F380" s="31"/>
      <c r="G380" s="33"/>
      <c r="H380" s="33"/>
    </row>
    <row r="381" spans="1:8" s="27" customFormat="1" ht="30" customHeight="1">
      <c r="A381" s="105" t="s">
        <v>232</v>
      </c>
      <c r="B381" s="105"/>
      <c r="C381" s="105"/>
      <c r="D381" s="75"/>
      <c r="E381" s="39"/>
      <c r="F381" s="39"/>
      <c r="G381" s="39"/>
      <c r="H381" s="76"/>
    </row>
    <row r="382" spans="1:8" s="27" customFormat="1" hidden="1">
      <c r="A382" s="100" t="s">
        <v>21</v>
      </c>
      <c r="B382" s="100"/>
      <c r="C382" s="100"/>
      <c r="D382" s="31"/>
      <c r="E382" s="31"/>
      <c r="F382" s="31"/>
      <c r="G382" s="31"/>
      <c r="H382" s="31"/>
    </row>
    <row r="383" spans="1:8" s="27" customFormat="1" ht="45" hidden="1" customHeight="1">
      <c r="A383" s="100" t="s">
        <v>164</v>
      </c>
      <c r="B383" s="100"/>
      <c r="C383" s="100"/>
      <c r="D383" s="31"/>
      <c r="E383" s="31"/>
      <c r="F383" s="31"/>
      <c r="G383" s="31"/>
      <c r="H383" s="31"/>
    </row>
    <row r="384" spans="1:8" s="27" customFormat="1" ht="36" hidden="1" customHeight="1">
      <c r="A384" s="100" t="s">
        <v>165</v>
      </c>
      <c r="B384" s="100"/>
      <c r="C384" s="100"/>
      <c r="D384" s="31"/>
      <c r="E384" s="31"/>
      <c r="F384" s="31"/>
      <c r="G384" s="31"/>
      <c r="H384" s="31"/>
    </row>
    <row r="385" spans="1:8" s="27" customFormat="1" ht="14.25" customHeight="1">
      <c r="A385" s="105" t="s">
        <v>229</v>
      </c>
      <c r="B385" s="105"/>
      <c r="C385" s="105"/>
      <c r="D385" s="76"/>
      <c r="E385" s="76">
        <f>D385</f>
        <v>0</v>
      </c>
      <c r="F385" s="76"/>
      <c r="G385" s="76"/>
      <c r="H385" s="76"/>
    </row>
    <row r="386" spans="1:8" s="42" customFormat="1" ht="35.25" customHeight="1">
      <c r="A386" s="107" t="s">
        <v>215</v>
      </c>
      <c r="B386" s="107"/>
      <c r="C386" s="107"/>
      <c r="D386" s="74">
        <f t="shared" ref="D386:H386" si="54">D387</f>
        <v>5667921.0300000003</v>
      </c>
      <c r="E386" s="74">
        <f t="shared" si="54"/>
        <v>5667921.0300000003</v>
      </c>
      <c r="F386" s="74">
        <f t="shared" si="54"/>
        <v>0</v>
      </c>
      <c r="G386" s="74">
        <f t="shared" si="54"/>
        <v>4847465</v>
      </c>
      <c r="H386" s="74">
        <f t="shared" si="54"/>
        <v>4847465</v>
      </c>
    </row>
    <row r="387" spans="1:8" s="27" customFormat="1" ht="25.5" customHeight="1">
      <c r="A387" s="100" t="s">
        <v>233</v>
      </c>
      <c r="B387" s="100"/>
      <c r="C387" s="100"/>
      <c r="D387" s="24">
        <f>D389+D394+D403+D407+D417</f>
        <v>5667921.0300000003</v>
      </c>
      <c r="E387" s="12">
        <f>D387</f>
        <v>5667921.0300000003</v>
      </c>
      <c r="F387" s="12">
        <f t="shared" ref="F387" si="55">F389+F394+F403+F407+F417</f>
        <v>0</v>
      </c>
      <c r="G387" s="24">
        <f>G389+G394+G403+G407+G417</f>
        <v>4847465</v>
      </c>
      <c r="H387" s="24">
        <f>H389+H394+H403+H407+H417</f>
        <v>4847465</v>
      </c>
    </row>
    <row r="388" spans="1:8" s="27" customFormat="1" ht="16.5" customHeight="1">
      <c r="A388" s="100" t="s">
        <v>234</v>
      </c>
      <c r="B388" s="100"/>
      <c r="C388" s="100"/>
      <c r="D388" s="24"/>
      <c r="E388" s="12"/>
      <c r="F388" s="12"/>
      <c r="G388" s="24"/>
      <c r="H388" s="24"/>
    </row>
    <row r="389" spans="1:8" s="27" customFormat="1" ht="31.5" customHeight="1">
      <c r="A389" s="105" t="s">
        <v>224</v>
      </c>
      <c r="B389" s="105"/>
      <c r="C389" s="105"/>
      <c r="D389" s="14">
        <f t="shared" ref="D389:H389" si="56">D391+D392+D393</f>
        <v>0</v>
      </c>
      <c r="E389" s="14">
        <f t="shared" si="56"/>
        <v>0</v>
      </c>
      <c r="F389" s="14">
        <f t="shared" si="56"/>
        <v>0</v>
      </c>
      <c r="G389" s="14">
        <f t="shared" si="56"/>
        <v>0</v>
      </c>
      <c r="H389" s="14">
        <f t="shared" si="56"/>
        <v>0</v>
      </c>
    </row>
    <row r="390" spans="1:8" s="27" customFormat="1" ht="15" hidden="1" customHeight="1">
      <c r="A390" s="100" t="s">
        <v>21</v>
      </c>
      <c r="B390" s="100"/>
      <c r="C390" s="100"/>
      <c r="D390" s="29"/>
      <c r="E390" s="30"/>
      <c r="F390" s="30"/>
      <c r="G390" s="29"/>
      <c r="H390" s="29"/>
    </row>
    <row r="391" spans="1:8" s="27" customFormat="1" ht="20.25" hidden="1" customHeight="1">
      <c r="A391" s="100" t="s">
        <v>146</v>
      </c>
      <c r="B391" s="100"/>
      <c r="C391" s="100"/>
      <c r="D391" s="15"/>
      <c r="E391" s="12">
        <f>D391</f>
        <v>0</v>
      </c>
      <c r="F391" s="12"/>
      <c r="G391" s="15"/>
      <c r="H391" s="15"/>
    </row>
    <row r="392" spans="1:8" s="27" customFormat="1" ht="18" hidden="1" customHeight="1">
      <c r="A392" s="100" t="s">
        <v>147</v>
      </c>
      <c r="B392" s="100"/>
      <c r="C392" s="100"/>
      <c r="D392" s="15"/>
      <c r="E392" s="12">
        <f>D392</f>
        <v>0</v>
      </c>
      <c r="F392" s="12"/>
      <c r="G392" s="15"/>
      <c r="H392" s="15"/>
    </row>
    <row r="393" spans="1:8" s="27" customFormat="1" ht="30.75" hidden="1" customHeight="1">
      <c r="A393" s="100" t="s">
        <v>148</v>
      </c>
      <c r="B393" s="100"/>
      <c r="C393" s="100"/>
      <c r="D393" s="15"/>
      <c r="E393" s="12">
        <f>D393</f>
        <v>0</v>
      </c>
      <c r="F393" s="12"/>
      <c r="G393" s="15"/>
      <c r="H393" s="15"/>
    </row>
    <row r="394" spans="1:8" s="27" customFormat="1" ht="15" customHeight="1">
      <c r="A394" s="105" t="s">
        <v>228</v>
      </c>
      <c r="B394" s="105"/>
      <c r="C394" s="105"/>
      <c r="D394" s="10">
        <f>D396+D397+D398+D402+D401</f>
        <v>5667921.0300000003</v>
      </c>
      <c r="E394" s="10">
        <f>D394</f>
        <v>5667921.0300000003</v>
      </c>
      <c r="F394" s="10">
        <f t="shared" ref="F394" si="57">F396+F397+F398+F402+F401</f>
        <v>0</v>
      </c>
      <c r="G394" s="10">
        <f>G396+G397+G398+G402+G401</f>
        <v>4847465</v>
      </c>
      <c r="H394" s="10">
        <f>H396+H397+H398+H402+H401</f>
        <v>4847465</v>
      </c>
    </row>
    <row r="395" spans="1:8" s="27" customFormat="1" ht="15.75" customHeight="1">
      <c r="A395" s="100" t="s">
        <v>21</v>
      </c>
      <c r="B395" s="100"/>
      <c r="C395" s="100"/>
      <c r="D395" s="24"/>
      <c r="E395" s="31"/>
      <c r="F395" s="31"/>
      <c r="G395" s="24"/>
      <c r="H395" s="24"/>
    </row>
    <row r="396" spans="1:8" s="27" customFormat="1" ht="17.25" customHeight="1">
      <c r="A396" s="100" t="s">
        <v>235</v>
      </c>
      <c r="B396" s="100"/>
      <c r="C396" s="100"/>
      <c r="D396" s="15"/>
      <c r="E396" s="12">
        <f>D396</f>
        <v>0</v>
      </c>
      <c r="F396" s="12"/>
      <c r="G396" s="15"/>
      <c r="H396" s="15"/>
    </row>
    <row r="397" spans="1:8" s="27" customFormat="1" ht="17.25" customHeight="1">
      <c r="A397" s="100" t="s">
        <v>236</v>
      </c>
      <c r="B397" s="100"/>
      <c r="C397" s="100"/>
      <c r="D397" s="15"/>
      <c r="E397" s="12">
        <f>D397</f>
        <v>0</v>
      </c>
      <c r="F397" s="12"/>
      <c r="G397" s="15"/>
      <c r="H397" s="15"/>
    </row>
    <row r="398" spans="1:8" s="27" customFormat="1" ht="17.25" customHeight="1">
      <c r="A398" s="100" t="s">
        <v>152</v>
      </c>
      <c r="B398" s="100"/>
      <c r="C398" s="100"/>
      <c r="D398" s="15">
        <v>5667921.0300000003</v>
      </c>
      <c r="E398" s="12">
        <f>D398</f>
        <v>5667921.0300000003</v>
      </c>
      <c r="F398" s="12"/>
      <c r="G398" s="15">
        <v>4847465</v>
      </c>
      <c r="H398" s="15">
        <f>G398</f>
        <v>4847465</v>
      </c>
    </row>
    <row r="399" spans="1:8" s="27" customFormat="1" ht="15" customHeight="1">
      <c r="A399" s="100" t="s">
        <v>237</v>
      </c>
      <c r="B399" s="100"/>
      <c r="C399" s="100"/>
      <c r="D399" s="101"/>
      <c r="E399" s="103"/>
      <c r="F399" s="103"/>
      <c r="G399" s="101"/>
      <c r="H399" s="101"/>
    </row>
    <row r="400" spans="1:8" s="27" customFormat="1" ht="16.5" customHeight="1">
      <c r="A400" s="100"/>
      <c r="B400" s="100"/>
      <c r="C400" s="100"/>
      <c r="D400" s="102"/>
      <c r="E400" s="104"/>
      <c r="F400" s="104"/>
      <c r="G400" s="102"/>
      <c r="H400" s="102"/>
    </row>
    <row r="401" spans="1:8" s="27" customFormat="1" ht="16.5" customHeight="1">
      <c r="A401" s="100" t="s">
        <v>238</v>
      </c>
      <c r="B401" s="100"/>
      <c r="C401" s="100"/>
      <c r="D401" s="15"/>
      <c r="E401" s="23">
        <f>D401</f>
        <v>0</v>
      </c>
      <c r="F401" s="12"/>
      <c r="G401" s="12"/>
      <c r="H401" s="12"/>
    </row>
    <row r="402" spans="1:8" s="27" customFormat="1" ht="18.75" customHeight="1">
      <c r="A402" s="100" t="s">
        <v>241</v>
      </c>
      <c r="B402" s="100"/>
      <c r="C402" s="100"/>
      <c r="D402" s="15"/>
      <c r="E402" s="12">
        <f>D402</f>
        <v>0</v>
      </c>
      <c r="F402" s="12"/>
      <c r="G402" s="12"/>
      <c r="H402" s="12"/>
    </row>
    <row r="403" spans="1:8" s="27" customFormat="1" ht="19.5" customHeight="1">
      <c r="A403" s="105" t="s">
        <v>230</v>
      </c>
      <c r="B403" s="105"/>
      <c r="C403" s="105"/>
      <c r="D403" s="14">
        <f>D405</f>
        <v>0</v>
      </c>
      <c r="E403" s="14">
        <f>E405</f>
        <v>0</v>
      </c>
      <c r="F403" s="11"/>
      <c r="G403" s="11">
        <f>G405</f>
        <v>0</v>
      </c>
      <c r="H403" s="11">
        <f>H405</f>
        <v>0</v>
      </c>
    </row>
    <row r="404" spans="1:8" s="27" customFormat="1" ht="17.25" hidden="1" customHeight="1">
      <c r="A404" s="100" t="s">
        <v>21</v>
      </c>
      <c r="B404" s="100"/>
      <c r="C404" s="100"/>
      <c r="D404" s="15"/>
      <c r="E404" s="12"/>
      <c r="F404" s="12"/>
      <c r="G404" s="12"/>
      <c r="H404" s="12"/>
    </row>
    <row r="405" spans="1:8" s="27" customFormat="1" ht="29.25" hidden="1" customHeight="1">
      <c r="A405" s="100" t="s">
        <v>156</v>
      </c>
      <c r="B405" s="100"/>
      <c r="C405" s="100"/>
      <c r="D405" s="15"/>
      <c r="E405" s="23">
        <f>D405</f>
        <v>0</v>
      </c>
      <c r="F405" s="23"/>
      <c r="G405" s="23"/>
      <c r="H405" s="23"/>
    </row>
    <row r="406" spans="1:8" s="27" customFormat="1" ht="35.25" hidden="1" customHeight="1">
      <c r="A406" s="100" t="s">
        <v>157</v>
      </c>
      <c r="B406" s="100"/>
      <c r="C406" s="100"/>
      <c r="D406" s="31"/>
      <c r="E406" s="31"/>
      <c r="F406" s="31"/>
      <c r="G406" s="31"/>
      <c r="H406" s="31"/>
    </row>
    <row r="407" spans="1:8" s="27" customFormat="1" ht="33" customHeight="1">
      <c r="A407" s="105" t="s">
        <v>231</v>
      </c>
      <c r="B407" s="105"/>
      <c r="C407" s="105"/>
      <c r="D407" s="75">
        <f>D409+D410+D411+D412</f>
        <v>0</v>
      </c>
      <c r="E407" s="14">
        <f>D407</f>
        <v>0</v>
      </c>
      <c r="F407" s="14">
        <f t="shared" ref="F407" si="58">F409+F410+F411+F412</f>
        <v>0</v>
      </c>
      <c r="G407" s="14">
        <f>G409+G412</f>
        <v>0</v>
      </c>
      <c r="H407" s="14">
        <f>H409+H412</f>
        <v>0</v>
      </c>
    </row>
    <row r="408" spans="1:8" s="27" customFormat="1" hidden="1">
      <c r="A408" s="100" t="s">
        <v>21</v>
      </c>
      <c r="B408" s="100"/>
      <c r="C408" s="100"/>
      <c r="D408" s="32"/>
      <c r="E408" s="31"/>
      <c r="F408" s="31"/>
      <c r="G408" s="31"/>
      <c r="H408" s="31"/>
    </row>
    <row r="409" spans="1:8" s="27" customFormat="1" ht="31.5" hidden="1" customHeight="1">
      <c r="A409" s="100" t="s">
        <v>159</v>
      </c>
      <c r="B409" s="100"/>
      <c r="C409" s="100"/>
      <c r="D409" s="32"/>
      <c r="E409" s="37">
        <f>D409</f>
        <v>0</v>
      </c>
      <c r="F409" s="31"/>
      <c r="G409" s="15"/>
      <c r="H409" s="33"/>
    </row>
    <row r="410" spans="1:8" s="27" customFormat="1" ht="31.5" hidden="1" customHeight="1">
      <c r="A410" s="100" t="s">
        <v>160</v>
      </c>
      <c r="B410" s="100"/>
      <c r="C410" s="100"/>
      <c r="D410" s="32"/>
      <c r="E410" s="31"/>
      <c r="F410" s="31"/>
      <c r="G410" s="31"/>
      <c r="H410" s="33"/>
    </row>
    <row r="411" spans="1:8" s="27" customFormat="1" ht="31.5" hidden="1" customHeight="1">
      <c r="A411" s="100" t="s">
        <v>161</v>
      </c>
      <c r="B411" s="100"/>
      <c r="C411" s="100"/>
      <c r="D411" s="32"/>
      <c r="E411" s="31"/>
      <c r="F411" s="31"/>
      <c r="G411" s="31"/>
      <c r="H411" s="33"/>
    </row>
    <row r="412" spans="1:8" s="27" customFormat="1" ht="38.25" hidden="1" customHeight="1">
      <c r="A412" s="100" t="s">
        <v>162</v>
      </c>
      <c r="B412" s="100"/>
      <c r="C412" s="100"/>
      <c r="D412" s="32"/>
      <c r="E412" s="37">
        <f>D412</f>
        <v>0</v>
      </c>
      <c r="F412" s="31"/>
      <c r="G412" s="33"/>
      <c r="H412" s="33"/>
    </row>
    <row r="413" spans="1:8" s="27" customFormat="1" ht="30" customHeight="1">
      <c r="A413" s="105" t="s">
        <v>232</v>
      </c>
      <c r="B413" s="105"/>
      <c r="C413" s="105"/>
      <c r="D413" s="75"/>
      <c r="E413" s="39"/>
      <c r="F413" s="39"/>
      <c r="G413" s="39"/>
      <c r="H413" s="76"/>
    </row>
    <row r="414" spans="1:8" s="27" customFormat="1" hidden="1">
      <c r="A414" s="100" t="s">
        <v>21</v>
      </c>
      <c r="B414" s="100"/>
      <c r="C414" s="100"/>
      <c r="D414" s="31"/>
      <c r="E414" s="31"/>
      <c r="F414" s="31"/>
      <c r="G414" s="31"/>
      <c r="H414" s="31"/>
    </row>
    <row r="415" spans="1:8" s="27" customFormat="1" ht="45" hidden="1" customHeight="1">
      <c r="A415" s="100" t="s">
        <v>164</v>
      </c>
      <c r="B415" s="100"/>
      <c r="C415" s="100"/>
      <c r="D415" s="31"/>
      <c r="E415" s="31"/>
      <c r="F415" s="31"/>
      <c r="G415" s="31"/>
      <c r="H415" s="31"/>
    </row>
    <row r="416" spans="1:8" s="27" customFormat="1" ht="36" hidden="1" customHeight="1">
      <c r="A416" s="100" t="s">
        <v>165</v>
      </c>
      <c r="B416" s="100"/>
      <c r="C416" s="100"/>
      <c r="D416" s="31"/>
      <c r="E416" s="31"/>
      <c r="F416" s="31"/>
      <c r="G416" s="31"/>
      <c r="H416" s="31"/>
    </row>
    <row r="417" spans="1:8" s="27" customFormat="1" ht="14.25" customHeight="1">
      <c r="A417" s="105" t="s">
        <v>229</v>
      </c>
      <c r="B417" s="105"/>
      <c r="C417" s="105"/>
      <c r="D417" s="76"/>
      <c r="E417" s="76">
        <f>D417</f>
        <v>0</v>
      </c>
      <c r="F417" s="76"/>
      <c r="G417" s="76"/>
      <c r="H417" s="76"/>
    </row>
    <row r="418" spans="1:8" s="42" customFormat="1" ht="38.25" customHeight="1">
      <c r="A418" s="107" t="s">
        <v>216</v>
      </c>
      <c r="B418" s="107"/>
      <c r="C418" s="107"/>
      <c r="D418" s="74">
        <f t="shared" ref="D418:H418" si="59">D419</f>
        <v>4219319.8</v>
      </c>
      <c r="E418" s="74">
        <f t="shared" si="59"/>
        <v>4219319.8</v>
      </c>
      <c r="F418" s="74">
        <f t="shared" si="59"/>
        <v>0</v>
      </c>
      <c r="G418" s="74">
        <f t="shared" si="59"/>
        <v>4219319.8</v>
      </c>
      <c r="H418" s="74">
        <f t="shared" si="59"/>
        <v>4219319.8</v>
      </c>
    </row>
    <row r="419" spans="1:8" s="27" customFormat="1" ht="25.5" customHeight="1">
      <c r="A419" s="100" t="s">
        <v>144</v>
      </c>
      <c r="B419" s="100"/>
      <c r="C419" s="100"/>
      <c r="D419" s="24">
        <f>D421+D426+D435+D439+D449</f>
        <v>4219319.8</v>
      </c>
      <c r="E419" s="12">
        <f>D419</f>
        <v>4219319.8</v>
      </c>
      <c r="F419" s="12">
        <f t="shared" ref="F419" si="60">F421+F426+F435+F439+F449</f>
        <v>0</v>
      </c>
      <c r="G419" s="24">
        <f>G421+G426+G435+G439+G449</f>
        <v>4219319.8</v>
      </c>
      <c r="H419" s="12">
        <f t="shared" ref="H419" si="61">H421+H426+H435+H439+H449</f>
        <v>4219319.8</v>
      </c>
    </row>
    <row r="420" spans="1:8" s="27" customFormat="1" ht="16.5" customHeight="1">
      <c r="A420" s="100" t="s">
        <v>99</v>
      </c>
      <c r="B420" s="100"/>
      <c r="C420" s="100"/>
      <c r="D420" s="24"/>
      <c r="E420" s="12"/>
      <c r="F420" s="12"/>
      <c r="G420" s="24"/>
      <c r="H420" s="12"/>
    </row>
    <row r="421" spans="1:8" s="27" customFormat="1" ht="31.5" customHeight="1">
      <c r="A421" s="105" t="s">
        <v>224</v>
      </c>
      <c r="B421" s="105"/>
      <c r="C421" s="105"/>
      <c r="D421" s="14">
        <f t="shared" ref="D421:H421" si="62">D423+D424+D425</f>
        <v>0</v>
      </c>
      <c r="E421" s="14">
        <f t="shared" si="62"/>
        <v>0</v>
      </c>
      <c r="F421" s="14">
        <f t="shared" si="62"/>
        <v>0</v>
      </c>
      <c r="G421" s="14">
        <f t="shared" si="62"/>
        <v>0</v>
      </c>
      <c r="H421" s="14">
        <f t="shared" si="62"/>
        <v>0</v>
      </c>
    </row>
    <row r="422" spans="1:8" s="27" customFormat="1" ht="15" hidden="1" customHeight="1">
      <c r="A422" s="100" t="s">
        <v>21</v>
      </c>
      <c r="B422" s="100"/>
      <c r="C422" s="100"/>
      <c r="D422" s="29"/>
      <c r="E422" s="30"/>
      <c r="F422" s="30"/>
      <c r="G422" s="29"/>
      <c r="H422" s="30"/>
    </row>
    <row r="423" spans="1:8" s="27" customFormat="1" ht="20.25" hidden="1" customHeight="1">
      <c r="A423" s="100" t="s">
        <v>146</v>
      </c>
      <c r="B423" s="100"/>
      <c r="C423" s="100"/>
      <c r="D423" s="15"/>
      <c r="E423" s="12"/>
      <c r="F423" s="12"/>
      <c r="G423" s="15"/>
      <c r="H423" s="12"/>
    </row>
    <row r="424" spans="1:8" s="27" customFormat="1" ht="18" hidden="1" customHeight="1">
      <c r="A424" s="100" t="s">
        <v>147</v>
      </c>
      <c r="B424" s="100"/>
      <c r="C424" s="100"/>
      <c r="D424" s="15"/>
      <c r="E424" s="12"/>
      <c r="F424" s="12"/>
      <c r="G424" s="15"/>
      <c r="H424" s="12"/>
    </row>
    <row r="425" spans="1:8" s="27" customFormat="1" ht="30.75" hidden="1" customHeight="1">
      <c r="A425" s="100" t="s">
        <v>148</v>
      </c>
      <c r="B425" s="100"/>
      <c r="C425" s="100"/>
      <c r="D425" s="15"/>
      <c r="E425" s="12"/>
      <c r="F425" s="12"/>
      <c r="G425" s="15"/>
      <c r="H425" s="12"/>
    </row>
    <row r="426" spans="1:8" s="27" customFormat="1" ht="15" customHeight="1">
      <c r="A426" s="105" t="s">
        <v>228</v>
      </c>
      <c r="B426" s="105"/>
      <c r="C426" s="105"/>
      <c r="D426" s="10">
        <f>D428+D429+D430+D434+D433</f>
        <v>3976819.8</v>
      </c>
      <c r="E426" s="10">
        <f>D426</f>
        <v>3976819.8</v>
      </c>
      <c r="F426" s="10">
        <f t="shared" ref="F426" si="63">F428+F429+F430+F434+F433</f>
        <v>0</v>
      </c>
      <c r="G426" s="10">
        <f>G428+G429+G430+G434+G433</f>
        <v>3976819.8</v>
      </c>
      <c r="H426" s="10">
        <f>H428+H429+H430+H434+H433</f>
        <v>3976819.8</v>
      </c>
    </row>
    <row r="427" spans="1:8" s="27" customFormat="1" ht="15.75" customHeight="1">
      <c r="A427" s="100" t="s">
        <v>21</v>
      </c>
      <c r="B427" s="100"/>
      <c r="C427" s="100"/>
      <c r="D427" s="24"/>
      <c r="E427" s="31"/>
      <c r="F427" s="31"/>
      <c r="G427" s="24"/>
      <c r="H427" s="45"/>
    </row>
    <row r="428" spans="1:8" s="27" customFormat="1" ht="17.25" customHeight="1">
      <c r="A428" s="100" t="s">
        <v>235</v>
      </c>
      <c r="B428" s="100"/>
      <c r="C428" s="100"/>
      <c r="D428" s="15"/>
      <c r="E428" s="12"/>
      <c r="F428" s="12"/>
      <c r="G428" s="15"/>
      <c r="H428" s="12"/>
    </row>
    <row r="429" spans="1:8" s="27" customFormat="1" ht="17.25" customHeight="1">
      <c r="A429" s="100" t="s">
        <v>236</v>
      </c>
      <c r="B429" s="100"/>
      <c r="C429" s="100"/>
      <c r="D429" s="15"/>
      <c r="E429" s="12"/>
      <c r="F429" s="12"/>
      <c r="G429" s="15"/>
      <c r="H429" s="12"/>
    </row>
    <row r="430" spans="1:8" s="27" customFormat="1" ht="17.25" customHeight="1">
      <c r="A430" s="100" t="s">
        <v>240</v>
      </c>
      <c r="B430" s="100"/>
      <c r="C430" s="100"/>
      <c r="D430" s="15"/>
      <c r="E430" s="12"/>
      <c r="F430" s="12"/>
      <c r="G430" s="15"/>
      <c r="H430" s="12"/>
    </row>
    <row r="431" spans="1:8" s="27" customFormat="1" ht="15" customHeight="1">
      <c r="A431" s="100" t="s">
        <v>237</v>
      </c>
      <c r="B431" s="100"/>
      <c r="C431" s="100"/>
      <c r="D431" s="101"/>
      <c r="E431" s="103"/>
      <c r="F431" s="103"/>
      <c r="G431" s="101"/>
      <c r="H431" s="101"/>
    </row>
    <row r="432" spans="1:8" s="27" customFormat="1" ht="16.5" customHeight="1">
      <c r="A432" s="100"/>
      <c r="B432" s="100"/>
      <c r="C432" s="100"/>
      <c r="D432" s="102"/>
      <c r="E432" s="104"/>
      <c r="F432" s="104"/>
      <c r="G432" s="102"/>
      <c r="H432" s="102"/>
    </row>
    <row r="433" spans="1:8" s="27" customFormat="1" ht="16.5" customHeight="1">
      <c r="A433" s="100" t="s">
        <v>238</v>
      </c>
      <c r="B433" s="100"/>
      <c r="C433" s="100"/>
      <c r="D433" s="15">
        <f>E433</f>
        <v>1785800</v>
      </c>
      <c r="E433" s="23">
        <v>1785800</v>
      </c>
      <c r="F433" s="12"/>
      <c r="G433" s="15">
        <f>E433</f>
        <v>1785800</v>
      </c>
      <c r="H433" s="12">
        <f>E433</f>
        <v>1785800</v>
      </c>
    </row>
    <row r="434" spans="1:8" s="27" customFormat="1" ht="18.75" customHeight="1">
      <c r="A434" s="100" t="s">
        <v>154</v>
      </c>
      <c r="B434" s="100"/>
      <c r="C434" s="100"/>
      <c r="D434" s="15">
        <f>E434</f>
        <v>2191019.7999999998</v>
      </c>
      <c r="E434" s="12">
        <v>2191019.7999999998</v>
      </c>
      <c r="F434" s="12"/>
      <c r="G434" s="15">
        <f>E434</f>
        <v>2191019.7999999998</v>
      </c>
      <c r="H434" s="12">
        <f>G434</f>
        <v>2191019.7999999998</v>
      </c>
    </row>
    <row r="435" spans="1:8" s="27" customFormat="1" ht="19.5" customHeight="1">
      <c r="A435" s="105" t="s">
        <v>230</v>
      </c>
      <c r="B435" s="105"/>
      <c r="C435" s="105"/>
      <c r="D435" s="14"/>
      <c r="E435" s="14"/>
      <c r="F435" s="11"/>
      <c r="G435" s="14"/>
      <c r="H435" s="11"/>
    </row>
    <row r="436" spans="1:8" s="27" customFormat="1" hidden="1">
      <c r="A436" s="100" t="s">
        <v>21</v>
      </c>
      <c r="B436" s="100"/>
      <c r="C436" s="100"/>
      <c r="D436" s="15"/>
      <c r="E436" s="12"/>
      <c r="F436" s="12"/>
      <c r="G436" s="15"/>
      <c r="H436" s="12"/>
    </row>
    <row r="437" spans="1:8" s="27" customFormat="1" ht="29.25" hidden="1" customHeight="1">
      <c r="A437" s="100" t="s">
        <v>156</v>
      </c>
      <c r="B437" s="100"/>
      <c r="C437" s="100"/>
      <c r="D437" s="15"/>
      <c r="E437" s="23"/>
      <c r="F437" s="23"/>
      <c r="G437" s="15"/>
      <c r="H437" s="23"/>
    </row>
    <row r="438" spans="1:8" s="27" customFormat="1" ht="35.25" hidden="1" customHeight="1">
      <c r="A438" s="100" t="s">
        <v>157</v>
      </c>
      <c r="B438" s="100"/>
      <c r="C438" s="100"/>
      <c r="D438" s="31"/>
      <c r="E438" s="31"/>
      <c r="F438" s="31"/>
      <c r="G438" s="31"/>
      <c r="H438" s="31"/>
    </row>
    <row r="439" spans="1:8" s="27" customFormat="1" ht="33" customHeight="1">
      <c r="A439" s="105" t="s">
        <v>231</v>
      </c>
      <c r="B439" s="105"/>
      <c r="C439" s="105"/>
      <c r="D439" s="75"/>
      <c r="E439" s="14"/>
      <c r="F439" s="14"/>
      <c r="G439" s="75"/>
      <c r="H439" s="14"/>
    </row>
    <row r="440" spans="1:8" s="27" customFormat="1" hidden="1">
      <c r="A440" s="100" t="s">
        <v>21</v>
      </c>
      <c r="B440" s="100"/>
      <c r="C440" s="100"/>
      <c r="D440" s="32"/>
      <c r="E440" s="31"/>
      <c r="F440" s="31"/>
      <c r="G440" s="31"/>
      <c r="H440" s="31"/>
    </row>
    <row r="441" spans="1:8" s="27" customFormat="1" ht="31.5" hidden="1" customHeight="1">
      <c r="A441" s="100" t="s">
        <v>159</v>
      </c>
      <c r="B441" s="100"/>
      <c r="C441" s="100"/>
      <c r="D441" s="32"/>
      <c r="E441" s="37"/>
      <c r="F441" s="31"/>
      <c r="G441" s="15"/>
      <c r="H441" s="33"/>
    </row>
    <row r="442" spans="1:8" s="27" customFormat="1" ht="31.5" hidden="1" customHeight="1">
      <c r="A442" s="100" t="s">
        <v>160</v>
      </c>
      <c r="B442" s="100"/>
      <c r="C442" s="100"/>
      <c r="D442" s="32"/>
      <c r="E442" s="31"/>
      <c r="F442" s="31"/>
      <c r="G442" s="31"/>
      <c r="H442" s="33"/>
    </row>
    <row r="443" spans="1:8" s="27" customFormat="1" ht="31.5" hidden="1" customHeight="1">
      <c r="A443" s="100" t="s">
        <v>161</v>
      </c>
      <c r="B443" s="100"/>
      <c r="C443" s="100"/>
      <c r="D443" s="32"/>
      <c r="E443" s="31"/>
      <c r="F443" s="31"/>
      <c r="G443" s="31"/>
      <c r="H443" s="33"/>
    </row>
    <row r="444" spans="1:8" s="27" customFormat="1" ht="38.25" hidden="1" customHeight="1">
      <c r="A444" s="100" t="s">
        <v>162</v>
      </c>
      <c r="B444" s="100"/>
      <c r="C444" s="100"/>
      <c r="D444" s="32"/>
      <c r="E444" s="37"/>
      <c r="F444" s="31"/>
      <c r="G444" s="33"/>
      <c r="H444" s="33"/>
    </row>
    <row r="445" spans="1:8" s="27" customFormat="1" ht="30" customHeight="1">
      <c r="A445" s="105" t="s">
        <v>232</v>
      </c>
      <c r="B445" s="105"/>
      <c r="C445" s="105"/>
      <c r="D445" s="75"/>
      <c r="E445" s="39"/>
      <c r="F445" s="39"/>
      <c r="G445" s="39"/>
      <c r="H445" s="76"/>
    </row>
    <row r="446" spans="1:8" s="27" customFormat="1" hidden="1">
      <c r="A446" s="100" t="s">
        <v>21</v>
      </c>
      <c r="B446" s="100"/>
      <c r="C446" s="100"/>
      <c r="D446" s="31"/>
      <c r="E446" s="31"/>
      <c r="F446" s="31"/>
      <c r="G446" s="31"/>
      <c r="H446" s="31"/>
    </row>
    <row r="447" spans="1:8" s="27" customFormat="1" ht="45" hidden="1" customHeight="1">
      <c r="A447" s="100" t="s">
        <v>164</v>
      </c>
      <c r="B447" s="100"/>
      <c r="C447" s="100"/>
      <c r="D447" s="31"/>
      <c r="E447" s="31"/>
      <c r="F447" s="31"/>
      <c r="G447" s="31"/>
      <c r="H447" s="31"/>
    </row>
    <row r="448" spans="1:8" s="27" customFormat="1" ht="36" hidden="1" customHeight="1">
      <c r="A448" s="100" t="s">
        <v>165</v>
      </c>
      <c r="B448" s="100"/>
      <c r="C448" s="100"/>
      <c r="D448" s="31"/>
      <c r="E448" s="31"/>
      <c r="F448" s="31"/>
      <c r="G448" s="31"/>
      <c r="H448" s="31"/>
    </row>
    <row r="449" spans="1:8" s="27" customFormat="1" ht="14.25" customHeight="1">
      <c r="A449" s="105" t="s">
        <v>229</v>
      </c>
      <c r="B449" s="105"/>
      <c r="C449" s="105"/>
      <c r="D449" s="76">
        <f>E449</f>
        <v>242500</v>
      </c>
      <c r="E449" s="76">
        <v>242500</v>
      </c>
      <c r="F449" s="76"/>
      <c r="G449" s="76">
        <f>E449</f>
        <v>242500</v>
      </c>
      <c r="H449" s="76">
        <f>G449</f>
        <v>242500</v>
      </c>
    </row>
    <row r="450" spans="1:8" s="42" customFormat="1" ht="38.25" customHeight="1">
      <c r="A450" s="107" t="s">
        <v>217</v>
      </c>
      <c r="B450" s="107"/>
      <c r="C450" s="107"/>
      <c r="D450" s="74">
        <f t="shared" ref="D450:H450" si="64">D451</f>
        <v>1170000</v>
      </c>
      <c r="E450" s="74">
        <f t="shared" si="64"/>
        <v>1170000</v>
      </c>
      <c r="F450" s="74"/>
      <c r="G450" s="74">
        <f t="shared" si="64"/>
        <v>1170000</v>
      </c>
      <c r="H450" s="74">
        <f t="shared" si="64"/>
        <v>1170000</v>
      </c>
    </row>
    <row r="451" spans="1:8" s="27" customFormat="1" ht="25.5" customHeight="1">
      <c r="A451" s="100" t="s">
        <v>233</v>
      </c>
      <c r="B451" s="100"/>
      <c r="C451" s="100"/>
      <c r="D451" s="24">
        <f>D453+D458+D467+D471+D481</f>
        <v>1170000</v>
      </c>
      <c r="E451" s="12">
        <f>D451</f>
        <v>1170000</v>
      </c>
      <c r="F451" s="12"/>
      <c r="G451" s="24">
        <f>G453+G458+G467+G471+G481</f>
        <v>1170000</v>
      </c>
      <c r="H451" s="12">
        <f t="shared" ref="H451" si="65">H453+H458+H467+H471+H481</f>
        <v>1170000</v>
      </c>
    </row>
    <row r="452" spans="1:8" s="27" customFormat="1" ht="16.5" customHeight="1">
      <c r="A452" s="100" t="s">
        <v>234</v>
      </c>
      <c r="B452" s="100"/>
      <c r="C452" s="100"/>
      <c r="D452" s="24"/>
      <c r="E452" s="12"/>
      <c r="F452" s="12"/>
      <c r="G452" s="24"/>
      <c r="H452" s="12"/>
    </row>
    <row r="453" spans="1:8" s="27" customFormat="1" ht="31.5" customHeight="1">
      <c r="A453" s="105" t="s">
        <v>224</v>
      </c>
      <c r="B453" s="105"/>
      <c r="C453" s="105"/>
      <c r="D453" s="14"/>
      <c r="E453" s="14"/>
      <c r="F453" s="14"/>
      <c r="G453" s="14"/>
      <c r="H453" s="14"/>
    </row>
    <row r="454" spans="1:8" s="27" customFormat="1" ht="15" hidden="1" customHeight="1">
      <c r="A454" s="100" t="s">
        <v>21</v>
      </c>
      <c r="B454" s="100"/>
      <c r="C454" s="100"/>
      <c r="D454" s="29"/>
      <c r="E454" s="30"/>
      <c r="F454" s="30"/>
      <c r="G454" s="29"/>
      <c r="H454" s="30"/>
    </row>
    <row r="455" spans="1:8" s="27" customFormat="1" ht="20.25" hidden="1" customHeight="1">
      <c r="A455" s="100" t="s">
        <v>146</v>
      </c>
      <c r="B455" s="100"/>
      <c r="C455" s="100"/>
      <c r="D455" s="15"/>
      <c r="E455" s="12"/>
      <c r="F455" s="12"/>
      <c r="G455" s="15"/>
      <c r="H455" s="12"/>
    </row>
    <row r="456" spans="1:8" s="27" customFormat="1" ht="18" hidden="1" customHeight="1">
      <c r="A456" s="100" t="s">
        <v>147</v>
      </c>
      <c r="B456" s="100"/>
      <c r="C456" s="100"/>
      <c r="D456" s="15"/>
      <c r="E456" s="12"/>
      <c r="F456" s="12"/>
      <c r="G456" s="15"/>
      <c r="H456" s="12"/>
    </row>
    <row r="457" spans="1:8" s="27" customFormat="1" ht="30.75" hidden="1" customHeight="1">
      <c r="A457" s="100" t="s">
        <v>148</v>
      </c>
      <c r="B457" s="100"/>
      <c r="C457" s="100"/>
      <c r="D457" s="15"/>
      <c r="E457" s="12"/>
      <c r="F457" s="12"/>
      <c r="G457" s="15"/>
      <c r="H457" s="12"/>
    </row>
    <row r="458" spans="1:8" s="27" customFormat="1" ht="15" customHeight="1">
      <c r="A458" s="105" t="s">
        <v>228</v>
      </c>
      <c r="B458" s="105"/>
      <c r="C458" s="105"/>
      <c r="D458" s="10"/>
      <c r="E458" s="10"/>
      <c r="F458" s="10"/>
      <c r="G458" s="10"/>
      <c r="H458" s="10"/>
    </row>
    <row r="459" spans="1:8" s="27" customFormat="1" ht="15.75" hidden="1" customHeight="1">
      <c r="A459" s="100" t="s">
        <v>21</v>
      </c>
      <c r="B459" s="100"/>
      <c r="C459" s="100"/>
      <c r="D459" s="24"/>
      <c r="E459" s="31"/>
      <c r="F459" s="31"/>
      <c r="G459" s="24"/>
      <c r="H459" s="62"/>
    </row>
    <row r="460" spans="1:8" s="27" customFormat="1" ht="17.25" hidden="1" customHeight="1">
      <c r="A460" s="100" t="s">
        <v>150</v>
      </c>
      <c r="B460" s="100"/>
      <c r="C460" s="100"/>
      <c r="D460" s="15"/>
      <c r="E460" s="12"/>
      <c r="F460" s="12"/>
      <c r="G460" s="15"/>
      <c r="H460" s="12"/>
    </row>
    <row r="461" spans="1:8" s="27" customFormat="1" ht="17.25" hidden="1" customHeight="1">
      <c r="A461" s="100" t="s">
        <v>151</v>
      </c>
      <c r="B461" s="100"/>
      <c r="C461" s="100"/>
      <c r="D461" s="15"/>
      <c r="E461" s="12"/>
      <c r="F461" s="12"/>
      <c r="G461" s="15"/>
      <c r="H461" s="12"/>
    </row>
    <row r="462" spans="1:8" s="27" customFormat="1" ht="17.25" hidden="1" customHeight="1">
      <c r="A462" s="100" t="s">
        <v>152</v>
      </c>
      <c r="B462" s="100"/>
      <c r="C462" s="100"/>
      <c r="D462" s="15"/>
      <c r="E462" s="12"/>
      <c r="F462" s="12"/>
      <c r="G462" s="15"/>
      <c r="H462" s="12"/>
    </row>
    <row r="463" spans="1:8" s="27" customFormat="1" ht="15" hidden="1" customHeight="1">
      <c r="A463" s="100" t="s">
        <v>153</v>
      </c>
      <c r="B463" s="100"/>
      <c r="C463" s="100"/>
      <c r="D463" s="101"/>
      <c r="E463" s="103"/>
      <c r="F463" s="103"/>
      <c r="G463" s="101"/>
      <c r="H463" s="101"/>
    </row>
    <row r="464" spans="1:8" s="27" customFormat="1" ht="16.5" hidden="1" customHeight="1">
      <c r="A464" s="100"/>
      <c r="B464" s="100"/>
      <c r="C464" s="100"/>
      <c r="D464" s="102"/>
      <c r="E464" s="104"/>
      <c r="F464" s="104"/>
      <c r="G464" s="102"/>
      <c r="H464" s="102"/>
    </row>
    <row r="465" spans="1:8" s="27" customFormat="1" ht="16.5" hidden="1" customHeight="1">
      <c r="A465" s="100" t="s">
        <v>114</v>
      </c>
      <c r="B465" s="100"/>
      <c r="C465" s="100"/>
      <c r="D465" s="15"/>
      <c r="E465" s="23"/>
      <c r="F465" s="12"/>
      <c r="G465" s="15"/>
      <c r="H465" s="12"/>
    </row>
    <row r="466" spans="1:8" s="27" customFormat="1" ht="18.75" hidden="1" customHeight="1">
      <c r="A466" s="100" t="s">
        <v>154</v>
      </c>
      <c r="B466" s="100"/>
      <c r="C466" s="100"/>
      <c r="D466" s="15"/>
      <c r="E466" s="12"/>
      <c r="F466" s="12"/>
      <c r="G466" s="15"/>
      <c r="H466" s="12"/>
    </row>
    <row r="467" spans="1:8" s="27" customFormat="1" ht="19.5" customHeight="1">
      <c r="A467" s="105" t="s">
        <v>230</v>
      </c>
      <c r="B467" s="105"/>
      <c r="C467" s="105"/>
      <c r="D467" s="14"/>
      <c r="E467" s="14"/>
      <c r="F467" s="11"/>
      <c r="G467" s="14"/>
      <c r="H467" s="11"/>
    </row>
    <row r="468" spans="1:8" s="27" customFormat="1" hidden="1">
      <c r="A468" s="100" t="s">
        <v>21</v>
      </c>
      <c r="B468" s="100"/>
      <c r="C468" s="100"/>
      <c r="D468" s="15"/>
      <c r="E468" s="12"/>
      <c r="F468" s="12"/>
      <c r="G468" s="15"/>
      <c r="H468" s="12"/>
    </row>
    <row r="469" spans="1:8" s="27" customFormat="1" ht="29.25" hidden="1" customHeight="1">
      <c r="A469" s="100" t="s">
        <v>156</v>
      </c>
      <c r="B469" s="100"/>
      <c r="C469" s="100"/>
      <c r="D469" s="15"/>
      <c r="E469" s="23"/>
      <c r="F469" s="23"/>
      <c r="G469" s="15"/>
      <c r="H469" s="23"/>
    </row>
    <row r="470" spans="1:8" s="27" customFormat="1" ht="35.25" hidden="1" customHeight="1">
      <c r="A470" s="100" t="s">
        <v>157</v>
      </c>
      <c r="B470" s="100"/>
      <c r="C470" s="100"/>
      <c r="D470" s="31"/>
      <c r="E470" s="31"/>
      <c r="F470" s="31"/>
      <c r="G470" s="31"/>
      <c r="H470" s="31"/>
    </row>
    <row r="471" spans="1:8" s="27" customFormat="1" ht="33" customHeight="1">
      <c r="A471" s="105" t="s">
        <v>231</v>
      </c>
      <c r="B471" s="105"/>
      <c r="C471" s="105"/>
      <c r="D471" s="75">
        <f>D473+D474+D475+D476</f>
        <v>1170000</v>
      </c>
      <c r="E471" s="14">
        <f>D471</f>
        <v>1170000</v>
      </c>
      <c r="F471" s="14"/>
      <c r="G471" s="75">
        <f>G476</f>
        <v>1170000</v>
      </c>
      <c r="H471" s="14">
        <f>H476</f>
        <v>1170000</v>
      </c>
    </row>
    <row r="472" spans="1:8" s="27" customFormat="1">
      <c r="A472" s="100" t="s">
        <v>239</v>
      </c>
      <c r="B472" s="100"/>
      <c r="C472" s="100"/>
      <c r="D472" s="32"/>
      <c r="E472" s="31"/>
      <c r="F472" s="31"/>
      <c r="G472" s="31"/>
      <c r="H472" s="31"/>
    </row>
    <row r="473" spans="1:8" s="27" customFormat="1" ht="31.5" customHeight="1">
      <c r="A473" s="100" t="s">
        <v>242</v>
      </c>
      <c r="B473" s="100"/>
      <c r="C473" s="100"/>
      <c r="D473" s="32"/>
      <c r="E473" s="37"/>
      <c r="F473" s="31"/>
      <c r="G473" s="15"/>
      <c r="H473" s="33"/>
    </row>
    <row r="474" spans="1:8" s="27" customFormat="1" ht="31.5" customHeight="1">
      <c r="A474" s="100" t="s">
        <v>160</v>
      </c>
      <c r="B474" s="100"/>
      <c r="C474" s="100"/>
      <c r="D474" s="32"/>
      <c r="E474" s="31"/>
      <c r="F474" s="31"/>
      <c r="G474" s="31"/>
      <c r="H474" s="33"/>
    </row>
    <row r="475" spans="1:8" s="27" customFormat="1" ht="31.5" customHeight="1">
      <c r="A475" s="100" t="s">
        <v>243</v>
      </c>
      <c r="B475" s="100"/>
      <c r="C475" s="100"/>
      <c r="D475" s="32"/>
      <c r="E475" s="31"/>
      <c r="F475" s="31"/>
      <c r="G475" s="31"/>
      <c r="H475" s="33"/>
    </row>
    <row r="476" spans="1:8" s="27" customFormat="1" ht="38.25" customHeight="1">
      <c r="A476" s="100" t="s">
        <v>244</v>
      </c>
      <c r="B476" s="100"/>
      <c r="C476" s="100"/>
      <c r="D476" s="32">
        <f>E476</f>
        <v>1170000</v>
      </c>
      <c r="E476" s="37">
        <v>1170000</v>
      </c>
      <c r="F476" s="31"/>
      <c r="G476" s="33">
        <f>H476</f>
        <v>1170000</v>
      </c>
      <c r="H476" s="33">
        <f>E476</f>
        <v>1170000</v>
      </c>
    </row>
    <row r="477" spans="1:8" s="27" customFormat="1" ht="30" customHeight="1">
      <c r="A477" s="100" t="s">
        <v>232</v>
      </c>
      <c r="B477" s="100"/>
      <c r="C477" s="100"/>
      <c r="D477" s="32"/>
      <c r="E477" s="31"/>
      <c r="F477" s="31"/>
      <c r="G477" s="31"/>
      <c r="H477" s="33"/>
    </row>
    <row r="478" spans="1:8" s="27" customFormat="1" hidden="1">
      <c r="A478" s="100" t="s">
        <v>21</v>
      </c>
      <c r="B478" s="100"/>
      <c r="C478" s="100"/>
      <c r="D478" s="31"/>
      <c r="E478" s="31"/>
      <c r="F478" s="31"/>
      <c r="G478" s="31"/>
      <c r="H478" s="31"/>
    </row>
    <row r="479" spans="1:8" s="27" customFormat="1" ht="45" hidden="1" customHeight="1">
      <c r="A479" s="100" t="s">
        <v>164</v>
      </c>
      <c r="B479" s="100"/>
      <c r="C479" s="100"/>
      <c r="D479" s="31"/>
      <c r="E479" s="31"/>
      <c r="F479" s="31"/>
      <c r="G479" s="31"/>
      <c r="H479" s="31"/>
    </row>
    <row r="480" spans="1:8" s="27" customFormat="1" ht="36" hidden="1" customHeight="1">
      <c r="A480" s="100" t="s">
        <v>165</v>
      </c>
      <c r="B480" s="100"/>
      <c r="C480" s="100"/>
      <c r="D480" s="31"/>
      <c r="E480" s="31"/>
      <c r="F480" s="31"/>
      <c r="G480" s="31"/>
      <c r="H480" s="31"/>
    </row>
    <row r="481" spans="1:8" s="27" customFormat="1" ht="14.25" customHeight="1">
      <c r="A481" s="105" t="s">
        <v>229</v>
      </c>
      <c r="B481" s="105"/>
      <c r="C481" s="105"/>
      <c r="D481" s="76"/>
      <c r="E481" s="76"/>
      <c r="F481" s="76"/>
      <c r="G481" s="76"/>
      <c r="H481" s="76"/>
    </row>
    <row r="482" spans="1:8" s="27" customFormat="1" ht="21.75" customHeight="1">
      <c r="A482" s="110" t="s">
        <v>167</v>
      </c>
      <c r="B482" s="110"/>
      <c r="C482" s="110"/>
      <c r="D482" s="34">
        <f>D483</f>
        <v>3060139</v>
      </c>
      <c r="E482" s="34">
        <f>E483</f>
        <v>3060139</v>
      </c>
      <c r="F482" s="35"/>
      <c r="G482" s="34">
        <f>G483</f>
        <v>2890139</v>
      </c>
      <c r="H482" s="34">
        <f>H483</f>
        <v>2890139</v>
      </c>
    </row>
    <row r="483" spans="1:8" s="27" customFormat="1" ht="18" customHeight="1">
      <c r="A483" s="100" t="s">
        <v>144</v>
      </c>
      <c r="B483" s="100"/>
      <c r="C483" s="100"/>
      <c r="D483" s="12">
        <f>D485+D490+D502</f>
        <v>3060139</v>
      </c>
      <c r="E483" s="12">
        <f>D483</f>
        <v>3060139</v>
      </c>
      <c r="F483" s="12"/>
      <c r="G483" s="12">
        <f>G485+G490+G498+G502+G512</f>
        <v>2890139</v>
      </c>
      <c r="H483" s="12">
        <f>H485+H490+H498+H502+H512</f>
        <v>2890139</v>
      </c>
    </row>
    <row r="484" spans="1:8" s="27" customFormat="1" ht="17.25" customHeight="1">
      <c r="A484" s="100" t="s">
        <v>99</v>
      </c>
      <c r="B484" s="100"/>
      <c r="C484" s="100"/>
      <c r="D484" s="12"/>
      <c r="E484" s="12"/>
      <c r="F484" s="12"/>
      <c r="G484" s="12"/>
      <c r="H484" s="12"/>
    </row>
    <row r="485" spans="1:8" s="27" customFormat="1" ht="29.25" customHeight="1">
      <c r="A485" s="105" t="s">
        <v>145</v>
      </c>
      <c r="B485" s="105"/>
      <c r="C485" s="105"/>
      <c r="D485" s="14">
        <f>D487+D488+D489</f>
        <v>350000</v>
      </c>
      <c r="E485" s="14">
        <f t="shared" ref="E485" si="66">E487+E488+E489</f>
        <v>350000</v>
      </c>
      <c r="F485" s="14"/>
      <c r="G485" s="14">
        <f>G487+G488+G489</f>
        <v>350000</v>
      </c>
      <c r="H485" s="14">
        <f>H487+H488+H489</f>
        <v>350000</v>
      </c>
    </row>
    <row r="486" spans="1:8" s="27" customFormat="1">
      <c r="A486" s="100" t="s">
        <v>21</v>
      </c>
      <c r="B486" s="100"/>
      <c r="C486" s="100"/>
      <c r="D486" s="29"/>
      <c r="E486" s="30"/>
      <c r="F486" s="30"/>
      <c r="G486" s="29"/>
      <c r="H486" s="29"/>
    </row>
    <row r="487" spans="1:8" s="27" customFormat="1" ht="18" customHeight="1">
      <c r="A487" s="100" t="s">
        <v>146</v>
      </c>
      <c r="B487" s="100"/>
      <c r="C487" s="100"/>
      <c r="D487" s="30"/>
      <c r="E487" s="30"/>
      <c r="F487" s="30"/>
      <c r="G487" s="30"/>
      <c r="H487" s="30"/>
    </row>
    <row r="488" spans="1:8" s="27" customFormat="1" ht="18.75" customHeight="1">
      <c r="A488" s="100" t="s">
        <v>147</v>
      </c>
      <c r="B488" s="100"/>
      <c r="C488" s="100"/>
      <c r="D488" s="30">
        <f>D520+D551+D582+D737+D768+D799</f>
        <v>350000</v>
      </c>
      <c r="E488" s="38">
        <f>D488</f>
        <v>350000</v>
      </c>
      <c r="F488" s="45"/>
      <c r="G488" s="30">
        <f t="shared" ref="G488:H488" si="67">G520+G551+G582+G737+G768+G799</f>
        <v>350000</v>
      </c>
      <c r="H488" s="30">
        <f t="shared" si="67"/>
        <v>350000</v>
      </c>
    </row>
    <row r="489" spans="1:8" s="27" customFormat="1" ht="33.75" customHeight="1">
      <c r="A489" s="100" t="s">
        <v>148</v>
      </c>
      <c r="B489" s="100"/>
      <c r="C489" s="100"/>
      <c r="D489" s="30"/>
      <c r="E489" s="31"/>
      <c r="F489" s="31"/>
      <c r="G489" s="30"/>
      <c r="H489" s="30"/>
    </row>
    <row r="490" spans="1:8" s="27" customFormat="1" ht="21.75" customHeight="1">
      <c r="A490" s="105" t="s">
        <v>149</v>
      </c>
      <c r="B490" s="105"/>
      <c r="C490" s="105"/>
      <c r="D490" s="10">
        <f t="shared" ref="D490:H490" si="68">D492+D493+D494+D497+D496</f>
        <v>1978489</v>
      </c>
      <c r="E490" s="10">
        <f t="shared" si="68"/>
        <v>1978489</v>
      </c>
      <c r="F490" s="10"/>
      <c r="G490" s="10">
        <f t="shared" si="68"/>
        <v>1808489</v>
      </c>
      <c r="H490" s="10">
        <f t="shared" si="68"/>
        <v>1808489</v>
      </c>
    </row>
    <row r="491" spans="1:8" s="27" customFormat="1">
      <c r="A491" s="100" t="s">
        <v>21</v>
      </c>
      <c r="B491" s="100"/>
      <c r="C491" s="100"/>
      <c r="D491" s="45"/>
      <c r="E491" s="31"/>
      <c r="F491" s="31"/>
      <c r="G491" s="45"/>
      <c r="H491" s="45"/>
    </row>
    <row r="492" spans="1:8" s="27" customFormat="1" ht="20.25" customHeight="1">
      <c r="A492" s="100" t="s">
        <v>150</v>
      </c>
      <c r="B492" s="100"/>
      <c r="C492" s="100"/>
      <c r="D492" s="30">
        <f t="shared" ref="D492:D497" si="69">D524+D555+D586+D741+D772+D803</f>
        <v>10500</v>
      </c>
      <c r="E492" s="57">
        <f>D492</f>
        <v>10500</v>
      </c>
      <c r="F492" s="57"/>
      <c r="G492" s="30">
        <f t="shared" ref="G492:H497" si="70">G524+G555+G586+G741+G772+G803</f>
        <v>10500</v>
      </c>
      <c r="H492" s="30">
        <f t="shared" si="70"/>
        <v>10500</v>
      </c>
    </row>
    <row r="493" spans="1:8" s="27" customFormat="1" ht="17.25" customHeight="1">
      <c r="A493" s="100" t="s">
        <v>151</v>
      </c>
      <c r="B493" s="100"/>
      <c r="C493" s="100"/>
      <c r="D493" s="30">
        <f t="shared" si="69"/>
        <v>265065</v>
      </c>
      <c r="E493" s="57">
        <f>D493</f>
        <v>265065</v>
      </c>
      <c r="F493" s="57"/>
      <c r="G493" s="30">
        <f t="shared" si="70"/>
        <v>265065</v>
      </c>
      <c r="H493" s="30">
        <f t="shared" si="70"/>
        <v>265065</v>
      </c>
    </row>
    <row r="494" spans="1:8" s="27" customFormat="1" ht="18" customHeight="1">
      <c r="A494" s="100" t="s">
        <v>152</v>
      </c>
      <c r="B494" s="100"/>
      <c r="C494" s="100"/>
      <c r="D494" s="30"/>
      <c r="E494" s="57"/>
      <c r="F494" s="57"/>
      <c r="G494" s="30"/>
      <c r="H494" s="30"/>
    </row>
    <row r="495" spans="1:8" s="27" customFormat="1" ht="21.75" customHeight="1">
      <c r="A495" s="100" t="s">
        <v>153</v>
      </c>
      <c r="B495" s="100"/>
      <c r="C495" s="100"/>
      <c r="D495" s="30"/>
      <c r="E495" s="57"/>
      <c r="F495" s="57"/>
      <c r="G495" s="30"/>
      <c r="H495" s="30"/>
    </row>
    <row r="496" spans="1:8" s="27" customFormat="1" ht="30.75" customHeight="1">
      <c r="A496" s="100" t="s">
        <v>168</v>
      </c>
      <c r="B496" s="100"/>
      <c r="C496" s="100"/>
      <c r="D496" s="30">
        <f t="shared" si="69"/>
        <v>1231067</v>
      </c>
      <c r="E496" s="57">
        <f>D496</f>
        <v>1231067</v>
      </c>
      <c r="F496" s="57"/>
      <c r="G496" s="30">
        <f t="shared" si="70"/>
        <v>1231067</v>
      </c>
      <c r="H496" s="30">
        <f t="shared" si="70"/>
        <v>1231067</v>
      </c>
    </row>
    <row r="497" spans="1:8" s="27" customFormat="1" ht="17.25" customHeight="1">
      <c r="A497" s="100" t="s">
        <v>154</v>
      </c>
      <c r="B497" s="100"/>
      <c r="C497" s="100"/>
      <c r="D497" s="30">
        <f t="shared" si="69"/>
        <v>471857</v>
      </c>
      <c r="E497" s="54">
        <f>D497</f>
        <v>471857</v>
      </c>
      <c r="F497" s="54"/>
      <c r="G497" s="30">
        <f t="shared" si="70"/>
        <v>301857</v>
      </c>
      <c r="H497" s="30">
        <f t="shared" si="70"/>
        <v>301857</v>
      </c>
    </row>
    <row r="498" spans="1:8" s="27" customFormat="1" ht="15" customHeight="1">
      <c r="A498" s="105" t="s">
        <v>155</v>
      </c>
      <c r="B498" s="105"/>
      <c r="C498" s="105"/>
      <c r="D498" s="10">
        <f>D500+D501</f>
        <v>0</v>
      </c>
      <c r="E498" s="10">
        <f t="shared" ref="E498:F498" si="71">E500+E501</f>
        <v>0</v>
      </c>
      <c r="F498" s="10">
        <f t="shared" si="71"/>
        <v>0</v>
      </c>
      <c r="G498" s="10">
        <f>G500+G501</f>
        <v>0</v>
      </c>
      <c r="H498" s="10">
        <f>H500+H501</f>
        <v>0</v>
      </c>
    </row>
    <row r="499" spans="1:8" s="27" customFormat="1">
      <c r="A499" s="100" t="s">
        <v>21</v>
      </c>
      <c r="B499" s="100"/>
      <c r="C499" s="100"/>
      <c r="D499" s="31"/>
      <c r="E499" s="31"/>
      <c r="F499" s="31"/>
      <c r="G499" s="31"/>
      <c r="H499" s="31"/>
    </row>
    <row r="500" spans="1:8" s="27" customFormat="1" ht="21.75" customHeight="1">
      <c r="A500" s="100" t="s">
        <v>156</v>
      </c>
      <c r="B500" s="100"/>
      <c r="C500" s="100"/>
      <c r="D500" s="15">
        <f>D625</f>
        <v>0</v>
      </c>
      <c r="E500" s="31"/>
      <c r="F500" s="31"/>
      <c r="G500" s="15">
        <f>G625</f>
        <v>0</v>
      </c>
      <c r="H500" s="15">
        <f>H625</f>
        <v>0</v>
      </c>
    </row>
    <row r="501" spans="1:8" s="27" customFormat="1" ht="36.75" customHeight="1">
      <c r="A501" s="100" t="s">
        <v>157</v>
      </c>
      <c r="B501" s="100"/>
      <c r="C501" s="100"/>
      <c r="D501" s="15"/>
      <c r="E501" s="31"/>
      <c r="F501" s="31"/>
      <c r="G501" s="15"/>
      <c r="H501" s="15"/>
    </row>
    <row r="502" spans="1:8" s="27" customFormat="1" ht="36" customHeight="1">
      <c r="A502" s="105" t="s">
        <v>158</v>
      </c>
      <c r="B502" s="105"/>
      <c r="C502" s="105"/>
      <c r="D502" s="14">
        <f>D504+D505+D506+D507</f>
        <v>731650</v>
      </c>
      <c r="E502" s="14">
        <f t="shared" ref="E502:F502" si="72">E504+E505+E506+E507</f>
        <v>731650</v>
      </c>
      <c r="F502" s="14">
        <f t="shared" si="72"/>
        <v>0</v>
      </c>
      <c r="G502" s="14">
        <f>G504+G505+G506+G507</f>
        <v>731650</v>
      </c>
      <c r="H502" s="14">
        <v>731650</v>
      </c>
    </row>
    <row r="503" spans="1:8" s="27" customFormat="1">
      <c r="A503" s="100" t="s">
        <v>21</v>
      </c>
      <c r="B503" s="100"/>
      <c r="C503" s="100"/>
      <c r="D503" s="31"/>
      <c r="E503" s="31"/>
      <c r="F503" s="31"/>
      <c r="G503" s="31"/>
      <c r="H503" s="31"/>
    </row>
    <row r="504" spans="1:8" s="27" customFormat="1" ht="21.75" customHeight="1">
      <c r="A504" s="100" t="s">
        <v>159</v>
      </c>
      <c r="B504" s="100"/>
      <c r="C504" s="100"/>
      <c r="D504" s="30">
        <f>D536+D567+D598+D753+D784+D815</f>
        <v>475000</v>
      </c>
      <c r="E504" s="37">
        <f>D504</f>
        <v>475000</v>
      </c>
      <c r="F504" s="31"/>
      <c r="G504" s="30">
        <f t="shared" ref="G504:H507" si="73">G536+G567+G598+G753+G784+G815</f>
        <v>475000</v>
      </c>
      <c r="H504" s="30">
        <f t="shared" si="73"/>
        <v>475000</v>
      </c>
    </row>
    <row r="505" spans="1:8" s="27" customFormat="1" ht="21.75" customHeight="1">
      <c r="A505" s="100" t="s">
        <v>160</v>
      </c>
      <c r="B505" s="100"/>
      <c r="C505" s="100"/>
      <c r="D505" s="30"/>
      <c r="E505" s="31"/>
      <c r="F505" s="31"/>
      <c r="G505" s="30">
        <f t="shared" si="73"/>
        <v>0</v>
      </c>
      <c r="H505" s="30">
        <f t="shared" si="73"/>
        <v>0</v>
      </c>
    </row>
    <row r="506" spans="1:8" s="27" customFormat="1" ht="21.75" customHeight="1">
      <c r="A506" s="100" t="s">
        <v>161</v>
      </c>
      <c r="B506" s="100"/>
      <c r="C506" s="100"/>
      <c r="D506" s="30"/>
      <c r="E506" s="31"/>
      <c r="F506" s="31"/>
      <c r="G506" s="30">
        <f t="shared" si="73"/>
        <v>0</v>
      </c>
      <c r="H506" s="30">
        <f t="shared" si="73"/>
        <v>0</v>
      </c>
    </row>
    <row r="507" spans="1:8" s="27" customFormat="1" ht="21.75" customHeight="1">
      <c r="A507" s="100" t="s">
        <v>162</v>
      </c>
      <c r="B507" s="100"/>
      <c r="C507" s="100"/>
      <c r="D507" s="61">
        <f>D539+D570+D601+D756+D787+D818</f>
        <v>256650</v>
      </c>
      <c r="E507" s="37">
        <f>D507</f>
        <v>256650</v>
      </c>
      <c r="F507" s="31"/>
      <c r="G507" s="30">
        <f t="shared" si="73"/>
        <v>256650</v>
      </c>
      <c r="H507" s="30">
        <f t="shared" si="73"/>
        <v>256650</v>
      </c>
    </row>
    <row r="508" spans="1:8" s="27" customFormat="1" ht="31.5" customHeight="1">
      <c r="A508" s="105" t="s">
        <v>163</v>
      </c>
      <c r="B508" s="105"/>
      <c r="C508" s="105"/>
      <c r="D508" s="39"/>
      <c r="E508" s="39"/>
      <c r="F508" s="39"/>
      <c r="G508" s="39"/>
      <c r="H508" s="39"/>
    </row>
    <row r="509" spans="1:8" s="27" customFormat="1">
      <c r="A509" s="100" t="s">
        <v>21</v>
      </c>
      <c r="B509" s="100"/>
      <c r="C509" s="100"/>
      <c r="D509" s="31"/>
      <c r="E509" s="31"/>
      <c r="F509" s="31"/>
      <c r="G509" s="31"/>
      <c r="H509" s="31"/>
    </row>
    <row r="510" spans="1:8" s="27" customFormat="1" ht="37.5" customHeight="1">
      <c r="A510" s="100" t="s">
        <v>164</v>
      </c>
      <c r="B510" s="100"/>
      <c r="C510" s="100"/>
      <c r="D510" s="31"/>
      <c r="E510" s="31"/>
      <c r="F510" s="31"/>
      <c r="G510" s="31"/>
      <c r="H510" s="31"/>
    </row>
    <row r="511" spans="1:8" s="27" customFormat="1" ht="27.75" customHeight="1">
      <c r="A511" s="100" t="s">
        <v>165</v>
      </c>
      <c r="B511" s="100"/>
      <c r="C511" s="100"/>
      <c r="D511" s="31"/>
      <c r="E511" s="31"/>
      <c r="F511" s="31"/>
      <c r="G511" s="31"/>
      <c r="H511" s="31"/>
    </row>
    <row r="512" spans="1:8" s="27" customFormat="1" ht="17.25" customHeight="1">
      <c r="A512" s="100" t="s">
        <v>166</v>
      </c>
      <c r="B512" s="100"/>
      <c r="C512" s="100"/>
      <c r="D512" s="30">
        <f>D544+D575+D606+D761+D792+D823</f>
        <v>0</v>
      </c>
      <c r="E512" s="31"/>
      <c r="F512" s="31"/>
      <c r="G512" s="30">
        <f>G544+G575+G606+G761+G792+G823</f>
        <v>0</v>
      </c>
      <c r="H512" s="30">
        <f>H544+H575+H606+H761+H792+H823</f>
        <v>0</v>
      </c>
    </row>
    <row r="513" spans="1:8" s="27" customFormat="1" ht="19.5" customHeight="1">
      <c r="A513" s="108" t="s">
        <v>142</v>
      </c>
      <c r="B513" s="108"/>
      <c r="C513" s="108"/>
      <c r="D513" s="12"/>
      <c r="E513" s="12"/>
      <c r="F513" s="12"/>
      <c r="G513" s="12"/>
      <c r="H513" s="12"/>
    </row>
    <row r="514" spans="1:8" s="42" customFormat="1" ht="33.75" customHeight="1">
      <c r="A514" s="109" t="s">
        <v>218</v>
      </c>
      <c r="B514" s="109"/>
      <c r="C514" s="109"/>
      <c r="D514" s="77">
        <f>D515</f>
        <v>1220000</v>
      </c>
      <c r="E514" s="77">
        <f>E515</f>
        <v>1220000</v>
      </c>
      <c r="F514" s="78"/>
      <c r="G514" s="77">
        <f>G515</f>
        <v>1220000</v>
      </c>
      <c r="H514" s="77">
        <f>H515</f>
        <v>1220000</v>
      </c>
    </row>
    <row r="515" spans="1:8" s="27" customFormat="1" ht="18" customHeight="1">
      <c r="A515" s="100" t="s">
        <v>233</v>
      </c>
      <c r="B515" s="100"/>
      <c r="C515" s="100"/>
      <c r="D515" s="12">
        <f>D517+D522+D530+D534+D544</f>
        <v>1220000</v>
      </c>
      <c r="E515" s="12">
        <f>D515</f>
        <v>1220000</v>
      </c>
      <c r="F515" s="12">
        <f t="shared" ref="F515:H515" si="74">F517+F522+F530+F534+F544</f>
        <v>0</v>
      </c>
      <c r="G515" s="12">
        <f t="shared" si="74"/>
        <v>1220000</v>
      </c>
      <c r="H515" s="12">
        <f t="shared" si="74"/>
        <v>1220000</v>
      </c>
    </row>
    <row r="516" spans="1:8" s="27" customFormat="1" ht="17.25" customHeight="1">
      <c r="A516" s="100" t="s">
        <v>234</v>
      </c>
      <c r="B516" s="100"/>
      <c r="C516" s="100"/>
      <c r="D516" s="12"/>
      <c r="E516" s="12"/>
      <c r="F516" s="12"/>
      <c r="G516" s="12"/>
      <c r="H516" s="12"/>
    </row>
    <row r="517" spans="1:8" s="27" customFormat="1" ht="29.25" customHeight="1">
      <c r="A517" s="105" t="s">
        <v>224</v>
      </c>
      <c r="B517" s="105"/>
      <c r="C517" s="105"/>
      <c r="D517" s="14">
        <f>D519+D520+D521</f>
        <v>0</v>
      </c>
      <c r="E517" s="14">
        <f t="shared" ref="E517:H517" si="75">E519+E520+E521</f>
        <v>0</v>
      </c>
      <c r="F517" s="14">
        <f t="shared" si="75"/>
        <v>0</v>
      </c>
      <c r="G517" s="14">
        <f t="shared" si="75"/>
        <v>0</v>
      </c>
      <c r="H517" s="14">
        <f t="shared" si="75"/>
        <v>0</v>
      </c>
    </row>
    <row r="518" spans="1:8" s="27" customFormat="1" hidden="1">
      <c r="A518" s="100" t="s">
        <v>21</v>
      </c>
      <c r="B518" s="100"/>
      <c r="C518" s="100"/>
      <c r="D518" s="29"/>
      <c r="E518" s="30"/>
      <c r="F518" s="30"/>
      <c r="G518" s="30"/>
      <c r="H518" s="30"/>
    </row>
    <row r="519" spans="1:8" s="27" customFormat="1" ht="18" hidden="1" customHeight="1">
      <c r="A519" s="100" t="s">
        <v>146</v>
      </c>
      <c r="B519" s="100"/>
      <c r="C519" s="100"/>
      <c r="D519" s="30"/>
      <c r="E519" s="30"/>
      <c r="F519" s="30"/>
      <c r="G519" s="30"/>
      <c r="H519" s="30"/>
    </row>
    <row r="520" spans="1:8" s="27" customFormat="1" ht="18.75" hidden="1" customHeight="1">
      <c r="A520" s="100" t="s">
        <v>147</v>
      </c>
      <c r="B520" s="100"/>
      <c r="C520" s="100"/>
      <c r="D520" s="47"/>
      <c r="E520" s="45"/>
      <c r="F520" s="45"/>
      <c r="G520" s="45"/>
      <c r="H520" s="45"/>
    </row>
    <row r="521" spans="1:8" s="27" customFormat="1" ht="33.75" hidden="1" customHeight="1">
      <c r="A521" s="100" t="s">
        <v>148</v>
      </c>
      <c r="B521" s="100"/>
      <c r="C521" s="100"/>
      <c r="D521" s="45"/>
      <c r="E521" s="31"/>
      <c r="F521" s="31"/>
      <c r="G521" s="31"/>
      <c r="H521" s="45"/>
    </row>
    <row r="522" spans="1:8" s="27" customFormat="1" ht="21.75" customHeight="1">
      <c r="A522" s="105" t="s">
        <v>228</v>
      </c>
      <c r="B522" s="105"/>
      <c r="C522" s="105"/>
      <c r="D522" s="10">
        <f t="shared" ref="D522:G522" si="76">D524+D525+D526+D529+D528</f>
        <v>1220000</v>
      </c>
      <c r="E522" s="10">
        <f t="shared" si="76"/>
        <v>1220000</v>
      </c>
      <c r="F522" s="10">
        <f t="shared" si="76"/>
        <v>0</v>
      </c>
      <c r="G522" s="10">
        <f t="shared" si="76"/>
        <v>1220000</v>
      </c>
      <c r="H522" s="10">
        <f>H524+H525+H526+H529+H528</f>
        <v>1220000</v>
      </c>
    </row>
    <row r="523" spans="1:8" s="27" customFormat="1">
      <c r="A523" s="100" t="s">
        <v>21</v>
      </c>
      <c r="B523" s="100"/>
      <c r="C523" s="100"/>
      <c r="D523" s="45"/>
      <c r="E523" s="31"/>
      <c r="F523" s="31"/>
      <c r="G523" s="31"/>
      <c r="H523" s="45"/>
    </row>
    <row r="524" spans="1:8" s="27" customFormat="1" ht="20.25" customHeight="1">
      <c r="A524" s="100" t="s">
        <v>235</v>
      </c>
      <c r="B524" s="100"/>
      <c r="C524" s="100"/>
      <c r="D524" s="47"/>
      <c r="E524" s="31"/>
      <c r="F524" s="31"/>
      <c r="G524" s="31"/>
      <c r="H524" s="45"/>
    </row>
    <row r="525" spans="1:8" s="27" customFormat="1" ht="17.25" customHeight="1">
      <c r="A525" s="100" t="s">
        <v>236</v>
      </c>
      <c r="B525" s="100"/>
      <c r="C525" s="100"/>
      <c r="D525" s="45"/>
      <c r="E525" s="31"/>
      <c r="F525" s="31"/>
      <c r="G525" s="31"/>
      <c r="H525" s="45"/>
    </row>
    <row r="526" spans="1:8" s="27" customFormat="1" ht="18" customHeight="1">
      <c r="A526" s="100" t="s">
        <v>240</v>
      </c>
      <c r="B526" s="100"/>
      <c r="C526" s="100"/>
      <c r="D526" s="47"/>
      <c r="E526" s="31"/>
      <c r="F526" s="31"/>
      <c r="G526" s="31"/>
      <c r="H526" s="45"/>
    </row>
    <row r="527" spans="1:8" s="27" customFormat="1" ht="21.75" customHeight="1">
      <c r="A527" s="100" t="s">
        <v>237</v>
      </c>
      <c r="B527" s="100"/>
      <c r="C527" s="100"/>
      <c r="D527" s="45"/>
      <c r="E527" s="31"/>
      <c r="F527" s="31"/>
      <c r="G527" s="31"/>
      <c r="H527" s="45"/>
    </row>
    <row r="528" spans="1:8" s="27" customFormat="1" ht="30.75" customHeight="1">
      <c r="A528" s="100" t="s">
        <v>245</v>
      </c>
      <c r="B528" s="100"/>
      <c r="C528" s="100"/>
      <c r="D528" s="36">
        <f>E528</f>
        <v>1220000</v>
      </c>
      <c r="E528" s="37">
        <v>1220000</v>
      </c>
      <c r="F528" s="31"/>
      <c r="G528" s="33">
        <f>H528</f>
        <v>1220000</v>
      </c>
      <c r="H528" s="23">
        <f>E528</f>
        <v>1220000</v>
      </c>
    </row>
    <row r="529" spans="1:8" s="27" customFormat="1" ht="17.25" customHeight="1">
      <c r="A529" s="100" t="s">
        <v>241</v>
      </c>
      <c r="B529" s="100"/>
      <c r="C529" s="100"/>
      <c r="D529" s="24"/>
      <c r="E529" s="38">
        <f>D529</f>
        <v>0</v>
      </c>
      <c r="F529" s="45"/>
      <c r="G529" s="12"/>
      <c r="H529" s="12"/>
    </row>
    <row r="530" spans="1:8" s="27" customFormat="1" ht="15" customHeight="1">
      <c r="A530" s="105" t="s">
        <v>230</v>
      </c>
      <c r="B530" s="105"/>
      <c r="C530" s="105"/>
      <c r="D530" s="10">
        <f>D532+D533</f>
        <v>0</v>
      </c>
      <c r="E530" s="10">
        <f t="shared" ref="E530:H530" si="77">E532+E533</f>
        <v>0</v>
      </c>
      <c r="F530" s="10">
        <f t="shared" si="77"/>
        <v>0</v>
      </c>
      <c r="G530" s="10">
        <f t="shared" si="77"/>
        <v>0</v>
      </c>
      <c r="H530" s="10">
        <f t="shared" si="77"/>
        <v>0</v>
      </c>
    </row>
    <row r="531" spans="1:8" s="27" customFormat="1" hidden="1">
      <c r="A531" s="100" t="s">
        <v>21</v>
      </c>
      <c r="B531" s="100"/>
      <c r="C531" s="100"/>
      <c r="D531" s="31"/>
      <c r="E531" s="31"/>
      <c r="F531" s="31"/>
      <c r="G531" s="31"/>
      <c r="H531" s="31"/>
    </row>
    <row r="532" spans="1:8" s="27" customFormat="1" ht="21.75" hidden="1" customHeight="1">
      <c r="A532" s="100" t="s">
        <v>156</v>
      </c>
      <c r="B532" s="100"/>
      <c r="C532" s="100"/>
      <c r="D532" s="31"/>
      <c r="E532" s="31"/>
      <c r="F532" s="31"/>
      <c r="G532" s="31"/>
      <c r="H532" s="31"/>
    </row>
    <row r="533" spans="1:8" s="27" customFormat="1" ht="36.75" hidden="1" customHeight="1">
      <c r="A533" s="100" t="s">
        <v>157</v>
      </c>
      <c r="B533" s="100"/>
      <c r="C533" s="100"/>
      <c r="D533" s="31"/>
      <c r="E533" s="31"/>
      <c r="F533" s="31"/>
      <c r="G533" s="31"/>
      <c r="H533" s="31"/>
    </row>
    <row r="534" spans="1:8" s="27" customFormat="1" ht="36" customHeight="1">
      <c r="A534" s="105" t="s">
        <v>158</v>
      </c>
      <c r="B534" s="105"/>
      <c r="C534" s="105"/>
      <c r="D534" s="14">
        <f>D536+D537+D538+D539</f>
        <v>0</v>
      </c>
      <c r="E534" s="14">
        <f t="shared" ref="E534:H534" si="78">E536+E537+E538+E539</f>
        <v>0</v>
      </c>
      <c r="F534" s="14">
        <f t="shared" si="78"/>
        <v>0</v>
      </c>
      <c r="G534" s="14">
        <f t="shared" si="78"/>
        <v>0</v>
      </c>
      <c r="H534" s="14">
        <f t="shared" si="78"/>
        <v>0</v>
      </c>
    </row>
    <row r="535" spans="1:8" s="27" customFormat="1" hidden="1">
      <c r="A535" s="100" t="s">
        <v>21</v>
      </c>
      <c r="B535" s="100"/>
      <c r="C535" s="100"/>
      <c r="D535" s="31"/>
      <c r="E535" s="31"/>
      <c r="F535" s="31"/>
      <c r="G535" s="31"/>
      <c r="H535" s="31"/>
    </row>
    <row r="536" spans="1:8" s="27" customFormat="1" ht="21.75" hidden="1" customHeight="1">
      <c r="A536" s="100" t="s">
        <v>159</v>
      </c>
      <c r="B536" s="100"/>
      <c r="C536" s="100"/>
      <c r="D536" s="33"/>
      <c r="E536" s="37">
        <f>D536</f>
        <v>0</v>
      </c>
      <c r="F536" s="31"/>
      <c r="G536" s="33"/>
      <c r="H536" s="33"/>
    </row>
    <row r="537" spans="1:8" s="27" customFormat="1" ht="21.75" hidden="1" customHeight="1">
      <c r="A537" s="100" t="s">
        <v>160</v>
      </c>
      <c r="B537" s="100"/>
      <c r="C537" s="100"/>
      <c r="D537" s="31"/>
      <c r="E537" s="31"/>
      <c r="F537" s="31"/>
      <c r="G537" s="31"/>
      <c r="H537" s="31"/>
    </row>
    <row r="538" spans="1:8" s="27" customFormat="1" ht="21.75" hidden="1" customHeight="1">
      <c r="A538" s="100" t="s">
        <v>161</v>
      </c>
      <c r="B538" s="100"/>
      <c r="C538" s="100"/>
      <c r="D538" s="31"/>
      <c r="E538" s="31"/>
      <c r="F538" s="31"/>
      <c r="G538" s="31"/>
      <c r="H538" s="31"/>
    </row>
    <row r="539" spans="1:8" s="27" customFormat="1" ht="21.75" hidden="1" customHeight="1">
      <c r="A539" s="100" t="s">
        <v>162</v>
      </c>
      <c r="B539" s="100"/>
      <c r="C539" s="100"/>
      <c r="D539" s="31"/>
      <c r="E539" s="31"/>
      <c r="F539" s="31"/>
      <c r="G539" s="31"/>
      <c r="H539" s="31"/>
    </row>
    <row r="540" spans="1:8" s="27" customFormat="1" ht="31.5" customHeight="1">
      <c r="A540" s="105" t="s">
        <v>163</v>
      </c>
      <c r="B540" s="105"/>
      <c r="C540" s="105"/>
      <c r="D540" s="39"/>
      <c r="E540" s="39"/>
      <c r="F540" s="39"/>
      <c r="G540" s="39"/>
      <c r="H540" s="39"/>
    </row>
    <row r="541" spans="1:8" s="27" customFormat="1" hidden="1">
      <c r="A541" s="100" t="s">
        <v>21</v>
      </c>
      <c r="B541" s="100"/>
      <c r="C541" s="100"/>
      <c r="D541" s="31"/>
      <c r="E541" s="31"/>
      <c r="F541" s="31"/>
      <c r="G541" s="31"/>
      <c r="H541" s="31"/>
    </row>
    <row r="542" spans="1:8" s="27" customFormat="1" ht="37.5" hidden="1" customHeight="1">
      <c r="A542" s="100" t="s">
        <v>164</v>
      </c>
      <c r="B542" s="100"/>
      <c r="C542" s="100"/>
      <c r="D542" s="31"/>
      <c r="E542" s="31"/>
      <c r="F542" s="31"/>
      <c r="G542" s="31"/>
      <c r="H542" s="31"/>
    </row>
    <row r="543" spans="1:8" s="27" customFormat="1" ht="30" hidden="1" customHeight="1">
      <c r="A543" s="100" t="s">
        <v>165</v>
      </c>
      <c r="B543" s="100"/>
      <c r="C543" s="100"/>
      <c r="D543" s="31"/>
      <c r="E543" s="31"/>
      <c r="F543" s="31"/>
      <c r="G543" s="31"/>
      <c r="H543" s="31"/>
    </row>
    <row r="544" spans="1:8" s="27" customFormat="1" ht="17.25" customHeight="1">
      <c r="A544" s="105" t="s">
        <v>229</v>
      </c>
      <c r="B544" s="105"/>
      <c r="C544" s="105"/>
      <c r="D544" s="39"/>
      <c r="E544" s="39"/>
      <c r="F544" s="39"/>
      <c r="G544" s="39"/>
      <c r="H544" s="39"/>
    </row>
    <row r="545" spans="1:8" s="42" customFormat="1" ht="41.25" customHeight="1">
      <c r="A545" s="107" t="s">
        <v>219</v>
      </c>
      <c r="B545" s="107"/>
      <c r="C545" s="107"/>
      <c r="D545" s="77">
        <f>D546</f>
        <v>170000</v>
      </c>
      <c r="E545" s="77">
        <f>E546</f>
        <v>170000</v>
      </c>
      <c r="F545" s="78"/>
      <c r="G545" s="77">
        <f>G546</f>
        <v>0</v>
      </c>
      <c r="H545" s="77">
        <f>H546</f>
        <v>0</v>
      </c>
    </row>
    <row r="546" spans="1:8" s="27" customFormat="1" ht="18" customHeight="1">
      <c r="A546" s="100" t="s">
        <v>233</v>
      </c>
      <c r="B546" s="100"/>
      <c r="C546" s="100"/>
      <c r="D546" s="12">
        <f>D548+D553+D561+D565+D575</f>
        <v>170000</v>
      </c>
      <c r="E546" s="12">
        <f>D546</f>
        <v>170000</v>
      </c>
      <c r="F546" s="12">
        <f t="shared" ref="F546:H546" si="79">F548+F553+F561+F565+F575</f>
        <v>0</v>
      </c>
      <c r="G546" s="12">
        <f t="shared" si="79"/>
        <v>0</v>
      </c>
      <c r="H546" s="12">
        <f t="shared" si="79"/>
        <v>0</v>
      </c>
    </row>
    <row r="547" spans="1:8" s="27" customFormat="1" ht="17.25" customHeight="1">
      <c r="A547" s="100" t="s">
        <v>234</v>
      </c>
      <c r="B547" s="100"/>
      <c r="C547" s="100"/>
      <c r="D547" s="12"/>
      <c r="E547" s="12"/>
      <c r="F547" s="12"/>
      <c r="G547" s="12"/>
      <c r="H547" s="12"/>
    </row>
    <row r="548" spans="1:8" s="27" customFormat="1" ht="29.25" customHeight="1">
      <c r="A548" s="105" t="s">
        <v>224</v>
      </c>
      <c r="B548" s="105"/>
      <c r="C548" s="105"/>
      <c r="D548" s="14">
        <f>D550+D551+D552</f>
        <v>0</v>
      </c>
      <c r="E548" s="14">
        <f t="shared" ref="E548:H548" si="80">E550+E551+E552</f>
        <v>0</v>
      </c>
      <c r="F548" s="14">
        <f t="shared" si="80"/>
        <v>0</v>
      </c>
      <c r="G548" s="14">
        <f t="shared" si="80"/>
        <v>0</v>
      </c>
      <c r="H548" s="14">
        <f t="shared" si="80"/>
        <v>0</v>
      </c>
    </row>
    <row r="549" spans="1:8" s="27" customFormat="1" hidden="1">
      <c r="A549" s="100" t="s">
        <v>21</v>
      </c>
      <c r="B549" s="100"/>
      <c r="C549" s="100"/>
      <c r="D549" s="29"/>
      <c r="E549" s="30"/>
      <c r="F549" s="30"/>
      <c r="G549" s="30"/>
      <c r="H549" s="30"/>
    </row>
    <row r="550" spans="1:8" s="27" customFormat="1" ht="18" hidden="1" customHeight="1">
      <c r="A550" s="100" t="s">
        <v>146</v>
      </c>
      <c r="B550" s="100"/>
      <c r="C550" s="100"/>
      <c r="D550" s="30"/>
      <c r="E550" s="30"/>
      <c r="F550" s="30"/>
      <c r="G550" s="30"/>
      <c r="H550" s="30"/>
    </row>
    <row r="551" spans="1:8" s="27" customFormat="1" ht="18.75" hidden="1" customHeight="1">
      <c r="A551" s="100" t="s">
        <v>147</v>
      </c>
      <c r="B551" s="100"/>
      <c r="C551" s="100"/>
      <c r="D551" s="47"/>
      <c r="E551" s="45"/>
      <c r="F551" s="45"/>
      <c r="G551" s="45"/>
      <c r="H551" s="45"/>
    </row>
    <row r="552" spans="1:8" s="27" customFormat="1" ht="33.75" hidden="1" customHeight="1">
      <c r="A552" s="100" t="s">
        <v>148</v>
      </c>
      <c r="B552" s="100"/>
      <c r="C552" s="100"/>
      <c r="D552" s="45"/>
      <c r="E552" s="31"/>
      <c r="F552" s="31"/>
      <c r="G552" s="31"/>
      <c r="H552" s="45"/>
    </row>
    <row r="553" spans="1:8" s="27" customFormat="1" ht="21.75" customHeight="1">
      <c r="A553" s="105" t="s">
        <v>228</v>
      </c>
      <c r="B553" s="105"/>
      <c r="C553" s="105"/>
      <c r="D553" s="10">
        <f t="shared" ref="D553:G553" si="81">D555+D556+D557+D560+D559</f>
        <v>170000</v>
      </c>
      <c r="E553" s="10">
        <f t="shared" si="81"/>
        <v>170000</v>
      </c>
      <c r="F553" s="10">
        <f t="shared" si="81"/>
        <v>0</v>
      </c>
      <c r="G553" s="10">
        <f t="shared" si="81"/>
        <v>0</v>
      </c>
      <c r="H553" s="10">
        <f>H555+H556+H557+H560+H559</f>
        <v>0</v>
      </c>
    </row>
    <row r="554" spans="1:8" s="27" customFormat="1">
      <c r="A554" s="100" t="s">
        <v>21</v>
      </c>
      <c r="B554" s="100"/>
      <c r="C554" s="100"/>
      <c r="D554" s="45"/>
      <c r="E554" s="31"/>
      <c r="F554" s="31"/>
      <c r="G554" s="31"/>
      <c r="H554" s="45"/>
    </row>
    <row r="555" spans="1:8" s="27" customFormat="1" ht="20.25" customHeight="1">
      <c r="A555" s="100" t="s">
        <v>235</v>
      </c>
      <c r="B555" s="100"/>
      <c r="C555" s="100"/>
      <c r="D555" s="47"/>
      <c r="E555" s="31"/>
      <c r="F555" s="31"/>
      <c r="G555" s="31"/>
      <c r="H555" s="45"/>
    </row>
    <row r="556" spans="1:8" s="27" customFormat="1" ht="17.25" customHeight="1">
      <c r="A556" s="100" t="s">
        <v>236</v>
      </c>
      <c r="B556" s="100"/>
      <c r="C556" s="100"/>
      <c r="D556" s="45"/>
      <c r="E556" s="31"/>
      <c r="F556" s="31"/>
      <c r="G556" s="31"/>
      <c r="H556" s="45"/>
    </row>
    <row r="557" spans="1:8" s="27" customFormat="1" ht="18" customHeight="1">
      <c r="A557" s="100" t="s">
        <v>240</v>
      </c>
      <c r="B557" s="100"/>
      <c r="C557" s="100"/>
      <c r="D557" s="47"/>
      <c r="E557" s="31"/>
      <c r="F557" s="31"/>
      <c r="G557" s="31"/>
      <c r="H557" s="45"/>
    </row>
    <row r="558" spans="1:8" s="27" customFormat="1" ht="21.75" customHeight="1">
      <c r="A558" s="100" t="s">
        <v>237</v>
      </c>
      <c r="B558" s="100"/>
      <c r="C558" s="100"/>
      <c r="D558" s="45"/>
      <c r="E558" s="31"/>
      <c r="F558" s="31"/>
      <c r="G558" s="31"/>
      <c r="H558" s="45"/>
    </row>
    <row r="559" spans="1:8" s="27" customFormat="1" ht="30.75" customHeight="1">
      <c r="A559" s="100" t="s">
        <v>245</v>
      </c>
      <c r="B559" s="100"/>
      <c r="C559" s="100"/>
      <c r="D559" s="36"/>
      <c r="E559" s="37">
        <f>D559</f>
        <v>0</v>
      </c>
      <c r="F559" s="31"/>
      <c r="G559" s="33"/>
      <c r="H559" s="23"/>
    </row>
    <row r="560" spans="1:8" s="27" customFormat="1" ht="17.25" customHeight="1">
      <c r="A560" s="100" t="s">
        <v>241</v>
      </c>
      <c r="B560" s="100"/>
      <c r="C560" s="100"/>
      <c r="D560" s="24">
        <f>E560</f>
        <v>170000</v>
      </c>
      <c r="E560" s="38">
        <v>170000</v>
      </c>
      <c r="F560" s="45"/>
      <c r="G560" s="12"/>
      <c r="H560" s="12"/>
    </row>
    <row r="561" spans="1:8" s="27" customFormat="1" ht="15" customHeight="1">
      <c r="A561" s="105" t="s">
        <v>230</v>
      </c>
      <c r="B561" s="105"/>
      <c r="C561" s="105"/>
      <c r="D561" s="10">
        <f>D563+D564</f>
        <v>0</v>
      </c>
      <c r="E561" s="10">
        <f t="shared" ref="E561:H561" si="82">E563+E564</f>
        <v>0</v>
      </c>
      <c r="F561" s="10">
        <f t="shared" si="82"/>
        <v>0</v>
      </c>
      <c r="G561" s="10">
        <f t="shared" si="82"/>
        <v>0</v>
      </c>
      <c r="H561" s="10">
        <f t="shared" si="82"/>
        <v>0</v>
      </c>
    </row>
    <row r="562" spans="1:8" s="27" customFormat="1" hidden="1">
      <c r="A562" s="100" t="s">
        <v>21</v>
      </c>
      <c r="B562" s="100"/>
      <c r="C562" s="100"/>
      <c r="D562" s="31"/>
      <c r="E562" s="31"/>
      <c r="F562" s="31"/>
      <c r="G562" s="31"/>
      <c r="H562" s="31"/>
    </row>
    <row r="563" spans="1:8" s="27" customFormat="1" ht="21.75" hidden="1" customHeight="1">
      <c r="A563" s="100" t="s">
        <v>156</v>
      </c>
      <c r="B563" s="100"/>
      <c r="C563" s="100"/>
      <c r="D563" s="31"/>
      <c r="E563" s="31"/>
      <c r="F563" s="31"/>
      <c r="G563" s="31"/>
      <c r="H563" s="31"/>
    </row>
    <row r="564" spans="1:8" s="27" customFormat="1" ht="36.75" hidden="1" customHeight="1">
      <c r="A564" s="100" t="s">
        <v>157</v>
      </c>
      <c r="B564" s="100"/>
      <c r="C564" s="100"/>
      <c r="D564" s="31"/>
      <c r="E564" s="31"/>
      <c r="F564" s="31"/>
      <c r="G564" s="31"/>
      <c r="H564" s="31"/>
    </row>
    <row r="565" spans="1:8" s="27" customFormat="1" ht="36" customHeight="1">
      <c r="A565" s="105" t="s">
        <v>231</v>
      </c>
      <c r="B565" s="105"/>
      <c r="C565" s="105"/>
      <c r="D565" s="14">
        <f>D567+D568+D569+D570</f>
        <v>0</v>
      </c>
      <c r="E565" s="14">
        <f t="shared" ref="E565:H565" si="83">E567+E568+E569+E570</f>
        <v>0</v>
      </c>
      <c r="F565" s="14">
        <f t="shared" si="83"/>
        <v>0</v>
      </c>
      <c r="G565" s="14">
        <f t="shared" si="83"/>
        <v>0</v>
      </c>
      <c r="H565" s="14">
        <f t="shared" si="83"/>
        <v>0</v>
      </c>
    </row>
    <row r="566" spans="1:8" s="27" customFormat="1" hidden="1">
      <c r="A566" s="100" t="s">
        <v>21</v>
      </c>
      <c r="B566" s="100"/>
      <c r="C566" s="100"/>
      <c r="D566" s="31"/>
      <c r="E566" s="31"/>
      <c r="F566" s="31"/>
      <c r="G566" s="31"/>
      <c r="H566" s="31"/>
    </row>
    <row r="567" spans="1:8" s="27" customFormat="1" ht="21.75" hidden="1" customHeight="1">
      <c r="A567" s="100" t="s">
        <v>159</v>
      </c>
      <c r="B567" s="100"/>
      <c r="C567" s="100"/>
      <c r="D567" s="33"/>
      <c r="E567" s="37"/>
      <c r="F567" s="31"/>
      <c r="G567" s="33"/>
      <c r="H567" s="33"/>
    </row>
    <row r="568" spans="1:8" s="27" customFormat="1" ht="21.75" hidden="1" customHeight="1">
      <c r="A568" s="100" t="s">
        <v>160</v>
      </c>
      <c r="B568" s="100"/>
      <c r="C568" s="100"/>
      <c r="D568" s="31"/>
      <c r="E568" s="31"/>
      <c r="F568" s="31"/>
      <c r="G568" s="31"/>
      <c r="H568" s="31"/>
    </row>
    <row r="569" spans="1:8" s="27" customFormat="1" ht="21.75" hidden="1" customHeight="1">
      <c r="A569" s="100" t="s">
        <v>161</v>
      </c>
      <c r="B569" s="100"/>
      <c r="C569" s="100"/>
      <c r="D569" s="31"/>
      <c r="E569" s="31"/>
      <c r="F569" s="31"/>
      <c r="G569" s="31"/>
      <c r="H569" s="31"/>
    </row>
    <row r="570" spans="1:8" s="27" customFormat="1" ht="21.75" hidden="1" customHeight="1">
      <c r="A570" s="100" t="s">
        <v>162</v>
      </c>
      <c r="B570" s="100"/>
      <c r="C570" s="100"/>
      <c r="D570" s="31"/>
      <c r="E570" s="31"/>
      <c r="F570" s="31"/>
      <c r="G570" s="31"/>
      <c r="H570" s="31"/>
    </row>
    <row r="571" spans="1:8" s="27" customFormat="1" ht="31.5" customHeight="1">
      <c r="A571" s="105" t="s">
        <v>232</v>
      </c>
      <c r="B571" s="105"/>
      <c r="C571" s="105"/>
      <c r="D571" s="39"/>
      <c r="E571" s="39"/>
      <c r="F571" s="39"/>
      <c r="G571" s="39"/>
      <c r="H571" s="39"/>
    </row>
    <row r="572" spans="1:8" s="27" customFormat="1" hidden="1">
      <c r="A572" s="100" t="s">
        <v>21</v>
      </c>
      <c r="B572" s="100"/>
      <c r="C572" s="100"/>
      <c r="D572" s="31"/>
      <c r="E572" s="31"/>
      <c r="F572" s="31"/>
      <c r="G572" s="31"/>
      <c r="H572" s="31"/>
    </row>
    <row r="573" spans="1:8" s="27" customFormat="1" ht="37.5" hidden="1" customHeight="1">
      <c r="A573" s="100" t="s">
        <v>164</v>
      </c>
      <c r="B573" s="100"/>
      <c r="C573" s="100"/>
      <c r="D573" s="31"/>
      <c r="E573" s="31"/>
      <c r="F573" s="31"/>
      <c r="G573" s="31"/>
      <c r="H573" s="31"/>
    </row>
    <row r="574" spans="1:8" s="27" customFormat="1" ht="35.25" hidden="1" customHeight="1">
      <c r="A574" s="100" t="s">
        <v>165</v>
      </c>
      <c r="B574" s="100"/>
      <c r="C574" s="100"/>
      <c r="D574" s="31"/>
      <c r="E574" s="31"/>
      <c r="F574" s="31"/>
      <c r="G574" s="31"/>
      <c r="H574" s="31"/>
    </row>
    <row r="575" spans="1:8" s="27" customFormat="1" ht="17.25" customHeight="1">
      <c r="A575" s="105" t="s">
        <v>229</v>
      </c>
      <c r="B575" s="105"/>
      <c r="C575" s="105"/>
      <c r="D575" s="39"/>
      <c r="E575" s="39"/>
      <c r="F575" s="39"/>
      <c r="G575" s="39"/>
      <c r="H575" s="39"/>
    </row>
    <row r="576" spans="1:8" s="42" customFormat="1" ht="46.5" customHeight="1">
      <c r="A576" s="107" t="s">
        <v>220</v>
      </c>
      <c r="B576" s="107"/>
      <c r="C576" s="107"/>
      <c r="D576" s="77">
        <f>D577</f>
        <v>350000</v>
      </c>
      <c r="E576" s="77">
        <f>E577</f>
        <v>350000</v>
      </c>
      <c r="F576" s="78"/>
      <c r="G576" s="77">
        <f>G577</f>
        <v>350000</v>
      </c>
      <c r="H576" s="77">
        <f>H577</f>
        <v>350000</v>
      </c>
    </row>
    <row r="577" spans="1:8" s="27" customFormat="1" ht="18" customHeight="1">
      <c r="A577" s="100" t="s">
        <v>233</v>
      </c>
      <c r="B577" s="100"/>
      <c r="C577" s="100"/>
      <c r="D577" s="12">
        <f>D579+D584+D592+D596+D606</f>
        <v>350000</v>
      </c>
      <c r="E577" s="12">
        <f>D577</f>
        <v>350000</v>
      </c>
      <c r="F577" s="12">
        <f t="shared" ref="F577:H577" si="84">F579+F584+F592+F596+F606</f>
        <v>0</v>
      </c>
      <c r="G577" s="12">
        <f t="shared" si="84"/>
        <v>350000</v>
      </c>
      <c r="H577" s="12">
        <f t="shared" si="84"/>
        <v>350000</v>
      </c>
    </row>
    <row r="578" spans="1:8" s="27" customFormat="1" ht="17.25" customHeight="1">
      <c r="A578" s="100" t="s">
        <v>234</v>
      </c>
      <c r="B578" s="100"/>
      <c r="C578" s="100"/>
      <c r="D578" s="12"/>
      <c r="E578" s="12"/>
      <c r="F578" s="12"/>
      <c r="G578" s="12"/>
      <c r="H578" s="12"/>
    </row>
    <row r="579" spans="1:8" s="27" customFormat="1" ht="29.25" customHeight="1">
      <c r="A579" s="105" t="s">
        <v>224</v>
      </c>
      <c r="B579" s="105"/>
      <c r="C579" s="105"/>
      <c r="D579" s="14">
        <f>D581+D582+D583</f>
        <v>350000</v>
      </c>
      <c r="E579" s="14">
        <f t="shared" ref="E579:H579" si="85">E581+E582+E583</f>
        <v>350000</v>
      </c>
      <c r="F579" s="14">
        <f t="shared" si="85"/>
        <v>0</v>
      </c>
      <c r="G579" s="14">
        <f t="shared" si="85"/>
        <v>350000</v>
      </c>
      <c r="H579" s="14">
        <f t="shared" si="85"/>
        <v>350000</v>
      </c>
    </row>
    <row r="580" spans="1:8" s="27" customFormat="1">
      <c r="A580" s="100" t="s">
        <v>239</v>
      </c>
      <c r="B580" s="100"/>
      <c r="C580" s="100"/>
      <c r="D580" s="29"/>
      <c r="E580" s="30"/>
      <c r="F580" s="30"/>
      <c r="G580" s="30"/>
      <c r="H580" s="30"/>
    </row>
    <row r="581" spans="1:8" s="27" customFormat="1" ht="18" customHeight="1">
      <c r="A581" s="100" t="s">
        <v>246</v>
      </c>
      <c r="B581" s="100"/>
      <c r="C581" s="100"/>
      <c r="D581" s="30"/>
      <c r="E581" s="30"/>
      <c r="F581" s="30"/>
      <c r="G581" s="30"/>
      <c r="H581" s="30"/>
    </row>
    <row r="582" spans="1:8" s="27" customFormat="1" ht="18.75" customHeight="1">
      <c r="A582" s="100" t="s">
        <v>247</v>
      </c>
      <c r="B582" s="100"/>
      <c r="C582" s="100"/>
      <c r="D582" s="47">
        <f>E582</f>
        <v>350000</v>
      </c>
      <c r="E582" s="45">
        <v>350000</v>
      </c>
      <c r="F582" s="45"/>
      <c r="G582" s="45">
        <f>H582</f>
        <v>350000</v>
      </c>
      <c r="H582" s="45">
        <v>350000</v>
      </c>
    </row>
    <row r="583" spans="1:8" s="27" customFormat="1" ht="33.75" customHeight="1">
      <c r="A583" s="100" t="s">
        <v>148</v>
      </c>
      <c r="B583" s="100"/>
      <c r="C583" s="100"/>
      <c r="D583" s="45"/>
      <c r="E583" s="31"/>
      <c r="F583" s="31"/>
      <c r="G583" s="31"/>
      <c r="H583" s="45"/>
    </row>
    <row r="584" spans="1:8" s="27" customFormat="1" ht="21.75" customHeight="1">
      <c r="A584" s="105" t="s">
        <v>228</v>
      </c>
      <c r="B584" s="105"/>
      <c r="C584" s="105"/>
      <c r="D584" s="10">
        <f t="shared" ref="D584:G584" si="86">D586+D587+D588+D591+D590</f>
        <v>0</v>
      </c>
      <c r="E584" s="10">
        <f t="shared" si="86"/>
        <v>0</v>
      </c>
      <c r="F584" s="10">
        <f t="shared" si="86"/>
        <v>0</v>
      </c>
      <c r="G584" s="10">
        <f t="shared" si="86"/>
        <v>0</v>
      </c>
      <c r="H584" s="10">
        <f>H586+H587+H588+H591+H590</f>
        <v>0</v>
      </c>
    </row>
    <row r="585" spans="1:8" s="27" customFormat="1" hidden="1">
      <c r="A585" s="100" t="s">
        <v>21</v>
      </c>
      <c r="B585" s="100"/>
      <c r="C585" s="100"/>
      <c r="D585" s="45"/>
      <c r="E585" s="31"/>
      <c r="F585" s="31"/>
      <c r="G585" s="31"/>
      <c r="H585" s="45"/>
    </row>
    <row r="586" spans="1:8" s="27" customFormat="1" ht="20.25" hidden="1" customHeight="1">
      <c r="A586" s="100" t="s">
        <v>150</v>
      </c>
      <c r="B586" s="100"/>
      <c r="C586" s="100"/>
      <c r="D586" s="52"/>
      <c r="E586" s="31"/>
      <c r="F586" s="31"/>
      <c r="G586" s="31"/>
      <c r="H586" s="52"/>
    </row>
    <row r="587" spans="1:8" s="27" customFormat="1" ht="17.25" hidden="1" customHeight="1">
      <c r="A587" s="100" t="s">
        <v>151</v>
      </c>
      <c r="B587" s="100"/>
      <c r="C587" s="100"/>
      <c r="D587" s="52"/>
      <c r="E587" s="31"/>
      <c r="F587" s="31"/>
      <c r="G587" s="31"/>
      <c r="H587" s="52"/>
    </row>
    <row r="588" spans="1:8" s="27" customFormat="1" ht="18" hidden="1" customHeight="1">
      <c r="A588" s="100" t="s">
        <v>152</v>
      </c>
      <c r="B588" s="100"/>
      <c r="C588" s="100"/>
      <c r="D588" s="52"/>
      <c r="E588" s="31"/>
      <c r="F588" s="31"/>
      <c r="G588" s="31"/>
      <c r="H588" s="52"/>
    </row>
    <row r="589" spans="1:8" s="27" customFormat="1" ht="21.75" hidden="1" customHeight="1">
      <c r="A589" s="100" t="s">
        <v>153</v>
      </c>
      <c r="B589" s="100"/>
      <c r="C589" s="100"/>
      <c r="D589" s="52"/>
      <c r="E589" s="31"/>
      <c r="F589" s="31"/>
      <c r="G589" s="31"/>
      <c r="H589" s="52"/>
    </row>
    <row r="590" spans="1:8" s="27" customFormat="1" ht="30.75" hidden="1" customHeight="1">
      <c r="A590" s="100" t="s">
        <v>168</v>
      </c>
      <c r="B590" s="100"/>
      <c r="C590" s="100"/>
      <c r="D590" s="36"/>
      <c r="E590" s="37"/>
      <c r="F590" s="31"/>
      <c r="G590" s="33"/>
      <c r="H590" s="36"/>
    </row>
    <row r="591" spans="1:8" s="27" customFormat="1" ht="17.25" hidden="1" customHeight="1">
      <c r="A591" s="100" t="s">
        <v>154</v>
      </c>
      <c r="B591" s="100"/>
      <c r="C591" s="100"/>
      <c r="D591" s="24"/>
      <c r="E591" s="38"/>
      <c r="F591" s="45"/>
      <c r="G591" s="12"/>
      <c r="H591" s="24"/>
    </row>
    <row r="592" spans="1:8" s="27" customFormat="1" ht="15" customHeight="1">
      <c r="A592" s="105" t="s">
        <v>230</v>
      </c>
      <c r="B592" s="105"/>
      <c r="C592" s="105"/>
      <c r="D592" s="10">
        <f>D594+D595</f>
        <v>0</v>
      </c>
      <c r="E592" s="10">
        <f t="shared" ref="E592:H592" si="87">E594+E595</f>
        <v>0</v>
      </c>
      <c r="F592" s="10">
        <f t="shared" si="87"/>
        <v>0</v>
      </c>
      <c r="G592" s="10">
        <f t="shared" si="87"/>
        <v>0</v>
      </c>
      <c r="H592" s="10">
        <f t="shared" si="87"/>
        <v>0</v>
      </c>
    </row>
    <row r="593" spans="1:8" s="27" customFormat="1" hidden="1">
      <c r="A593" s="100" t="s">
        <v>21</v>
      </c>
      <c r="B593" s="100"/>
      <c r="C593" s="100"/>
      <c r="D593" s="31"/>
      <c r="E593" s="31"/>
      <c r="F593" s="31"/>
      <c r="G593" s="31"/>
      <c r="H593" s="31"/>
    </row>
    <row r="594" spans="1:8" s="27" customFormat="1" ht="21.75" hidden="1" customHeight="1">
      <c r="A594" s="100" t="s">
        <v>156</v>
      </c>
      <c r="B594" s="100"/>
      <c r="C594" s="100"/>
      <c r="D594" s="31"/>
      <c r="E594" s="31"/>
      <c r="F594" s="31"/>
      <c r="G594" s="31"/>
      <c r="H594" s="31"/>
    </row>
    <row r="595" spans="1:8" s="27" customFormat="1" ht="36.75" hidden="1" customHeight="1">
      <c r="A595" s="100" t="s">
        <v>157</v>
      </c>
      <c r="B595" s="100"/>
      <c r="C595" s="100"/>
      <c r="D595" s="31"/>
      <c r="E595" s="31"/>
      <c r="F595" s="31"/>
      <c r="G595" s="31"/>
      <c r="H595" s="31"/>
    </row>
    <row r="596" spans="1:8" s="27" customFormat="1" ht="36" customHeight="1">
      <c r="A596" s="105" t="s">
        <v>158</v>
      </c>
      <c r="B596" s="105"/>
      <c r="C596" s="105"/>
      <c r="D596" s="14">
        <f>D598+D599+D600+D601</f>
        <v>0</v>
      </c>
      <c r="E596" s="14">
        <f>D596</f>
        <v>0</v>
      </c>
      <c r="F596" s="14">
        <f t="shared" ref="F596:H596" si="88">F598+F599+F600+F601</f>
        <v>0</v>
      </c>
      <c r="G596" s="14">
        <f t="shared" si="88"/>
        <v>0</v>
      </c>
      <c r="H596" s="14">
        <f t="shared" si="88"/>
        <v>0</v>
      </c>
    </row>
    <row r="597" spans="1:8" s="27" customFormat="1" hidden="1">
      <c r="A597" s="100" t="s">
        <v>21</v>
      </c>
      <c r="B597" s="100"/>
      <c r="C597" s="100"/>
      <c r="D597" s="31"/>
      <c r="E597" s="31"/>
      <c r="F597" s="31"/>
      <c r="G597" s="31"/>
      <c r="H597" s="31"/>
    </row>
    <row r="598" spans="1:8" s="27" customFormat="1" ht="21.75" hidden="1" customHeight="1">
      <c r="A598" s="100" t="s">
        <v>159</v>
      </c>
      <c r="B598" s="100"/>
      <c r="C598" s="100"/>
      <c r="D598" s="58"/>
      <c r="E598" s="37"/>
      <c r="F598" s="31"/>
      <c r="G598" s="33"/>
      <c r="H598" s="58"/>
    </row>
    <row r="599" spans="1:8" s="27" customFormat="1" ht="21.75" hidden="1" customHeight="1">
      <c r="A599" s="100" t="s">
        <v>160</v>
      </c>
      <c r="B599" s="100"/>
      <c r="C599" s="100"/>
      <c r="D599" s="37"/>
      <c r="E599" s="31"/>
      <c r="F599" s="31"/>
      <c r="G599" s="31"/>
      <c r="H599" s="37"/>
    </row>
    <row r="600" spans="1:8" s="27" customFormat="1" ht="21.75" hidden="1" customHeight="1">
      <c r="A600" s="100" t="s">
        <v>161</v>
      </c>
      <c r="B600" s="100"/>
      <c r="C600" s="100"/>
      <c r="D600" s="37"/>
      <c r="E600" s="31"/>
      <c r="F600" s="31"/>
      <c r="G600" s="31"/>
      <c r="H600" s="37"/>
    </row>
    <row r="601" spans="1:8" s="27" customFormat="1" ht="21.75" hidden="1" customHeight="1">
      <c r="A601" s="100" t="s">
        <v>162</v>
      </c>
      <c r="B601" s="100"/>
      <c r="C601" s="100"/>
      <c r="D601" s="37"/>
      <c r="E601" s="31"/>
      <c r="F601" s="31"/>
      <c r="G601" s="31"/>
      <c r="H601" s="37"/>
    </row>
    <row r="602" spans="1:8" s="27" customFormat="1" ht="31.5" customHeight="1">
      <c r="A602" s="105" t="s">
        <v>232</v>
      </c>
      <c r="B602" s="105"/>
      <c r="C602" s="105"/>
      <c r="D602" s="39"/>
      <c r="E602" s="39"/>
      <c r="F602" s="39"/>
      <c r="G602" s="39"/>
      <c r="H602" s="39"/>
    </row>
    <row r="603" spans="1:8" s="27" customFormat="1" hidden="1">
      <c r="A603" s="100" t="s">
        <v>21</v>
      </c>
      <c r="B603" s="100"/>
      <c r="C603" s="100"/>
      <c r="D603" s="31"/>
      <c r="E603" s="31"/>
      <c r="F603" s="31"/>
      <c r="G603" s="31"/>
      <c r="H603" s="31"/>
    </row>
    <row r="604" spans="1:8" s="27" customFormat="1" ht="37.5" hidden="1" customHeight="1">
      <c r="A604" s="100" t="s">
        <v>164</v>
      </c>
      <c r="B604" s="100"/>
      <c r="C604" s="100"/>
      <c r="D604" s="31"/>
      <c r="E604" s="31"/>
      <c r="F604" s="31"/>
      <c r="G604" s="31"/>
      <c r="H604" s="31"/>
    </row>
    <row r="605" spans="1:8" s="27" customFormat="1" ht="35.25" hidden="1" customHeight="1">
      <c r="A605" s="100" t="s">
        <v>165</v>
      </c>
      <c r="B605" s="100"/>
      <c r="C605" s="100"/>
      <c r="D605" s="31"/>
      <c r="E605" s="31"/>
      <c r="F605" s="31"/>
      <c r="G605" s="31"/>
      <c r="H605" s="31"/>
    </row>
    <row r="606" spans="1:8" s="27" customFormat="1" ht="17.25" customHeight="1">
      <c r="A606" s="105" t="s">
        <v>229</v>
      </c>
      <c r="B606" s="105"/>
      <c r="C606" s="105"/>
      <c r="D606" s="39"/>
      <c r="E606" s="39"/>
      <c r="F606" s="39"/>
      <c r="G606" s="39"/>
      <c r="H606" s="39"/>
    </row>
    <row r="607" spans="1:8" s="42" customFormat="1" ht="112.5" hidden="1" customHeight="1">
      <c r="A607" s="110" t="s">
        <v>178</v>
      </c>
      <c r="B607" s="110"/>
      <c r="C607" s="110"/>
      <c r="D607" s="34">
        <f>D608</f>
        <v>0</v>
      </c>
      <c r="E607" s="34">
        <f>E608</f>
        <v>0</v>
      </c>
      <c r="F607" s="35"/>
      <c r="G607" s="34">
        <f>G608</f>
        <v>0</v>
      </c>
      <c r="H607" s="34">
        <f>H608</f>
        <v>0</v>
      </c>
    </row>
    <row r="608" spans="1:8" s="27" customFormat="1" ht="18" hidden="1" customHeight="1">
      <c r="A608" s="100" t="s">
        <v>144</v>
      </c>
      <c r="B608" s="100"/>
      <c r="C608" s="100"/>
      <c r="D608" s="12">
        <f>D610+D615+D623+D627+D637</f>
        <v>0</v>
      </c>
      <c r="E608" s="12">
        <f>D608</f>
        <v>0</v>
      </c>
      <c r="F608" s="12">
        <f t="shared" ref="F608:H608" si="89">F610+F615+F623+F627+F637</f>
        <v>0</v>
      </c>
      <c r="G608" s="12">
        <f t="shared" si="89"/>
        <v>0</v>
      </c>
      <c r="H608" s="12">
        <f t="shared" si="89"/>
        <v>0</v>
      </c>
    </row>
    <row r="609" spans="1:8" s="27" customFormat="1" ht="17.25" hidden="1" customHeight="1">
      <c r="A609" s="100" t="s">
        <v>99</v>
      </c>
      <c r="B609" s="100"/>
      <c r="C609" s="100"/>
      <c r="D609" s="12"/>
      <c r="E609" s="12"/>
      <c r="F609" s="12"/>
      <c r="G609" s="12"/>
      <c r="H609" s="12"/>
    </row>
    <row r="610" spans="1:8" s="27" customFormat="1" ht="29.25" hidden="1" customHeight="1">
      <c r="A610" s="105" t="s">
        <v>145</v>
      </c>
      <c r="B610" s="105"/>
      <c r="C610" s="105"/>
      <c r="D610" s="14">
        <f>D612+D613+D614</f>
        <v>0</v>
      </c>
      <c r="E610" s="14">
        <f t="shared" ref="E610:H610" si="90">E612+E613+E614</f>
        <v>0</v>
      </c>
      <c r="F610" s="14">
        <f t="shared" si="90"/>
        <v>0</v>
      </c>
      <c r="G610" s="14">
        <f t="shared" si="90"/>
        <v>0</v>
      </c>
      <c r="H610" s="14">
        <f t="shared" si="90"/>
        <v>0</v>
      </c>
    </row>
    <row r="611" spans="1:8" s="27" customFormat="1" hidden="1">
      <c r="A611" s="100" t="s">
        <v>21</v>
      </c>
      <c r="B611" s="100"/>
      <c r="C611" s="100"/>
      <c r="D611" s="29"/>
      <c r="E611" s="30"/>
      <c r="F611" s="30"/>
      <c r="G611" s="30"/>
      <c r="H611" s="30"/>
    </row>
    <row r="612" spans="1:8" s="27" customFormat="1" ht="18" hidden="1" customHeight="1">
      <c r="A612" s="100" t="s">
        <v>146</v>
      </c>
      <c r="B612" s="100"/>
      <c r="C612" s="100"/>
      <c r="D612" s="30"/>
      <c r="E612" s="30"/>
      <c r="F612" s="30"/>
      <c r="G612" s="30"/>
      <c r="H612" s="30"/>
    </row>
    <row r="613" spans="1:8" s="27" customFormat="1" ht="18.75" hidden="1" customHeight="1">
      <c r="A613" s="100" t="s">
        <v>147</v>
      </c>
      <c r="B613" s="100"/>
      <c r="C613" s="100"/>
      <c r="D613" s="47"/>
      <c r="E613" s="45"/>
      <c r="F613" s="45"/>
      <c r="G613" s="45"/>
      <c r="H613" s="45"/>
    </row>
    <row r="614" spans="1:8" s="27" customFormat="1" ht="33.75" hidden="1" customHeight="1">
      <c r="A614" s="100" t="s">
        <v>148</v>
      </c>
      <c r="B614" s="100"/>
      <c r="C614" s="100"/>
      <c r="D614" s="45"/>
      <c r="E614" s="31"/>
      <c r="F614" s="31"/>
      <c r="G614" s="31"/>
      <c r="H614" s="45"/>
    </row>
    <row r="615" spans="1:8" s="27" customFormat="1" ht="21.75" hidden="1" customHeight="1">
      <c r="A615" s="105" t="s">
        <v>149</v>
      </c>
      <c r="B615" s="105"/>
      <c r="C615" s="105"/>
      <c r="D615" s="10">
        <f t="shared" ref="D615:G615" si="91">D617+D618+D619+D622+D621</f>
        <v>0</v>
      </c>
      <c r="E615" s="10">
        <f t="shared" si="91"/>
        <v>0</v>
      </c>
      <c r="F615" s="10">
        <f t="shared" si="91"/>
        <v>0</v>
      </c>
      <c r="G615" s="10">
        <f t="shared" si="91"/>
        <v>0</v>
      </c>
      <c r="H615" s="10">
        <f>H617+H618+H619+H622+H621</f>
        <v>0</v>
      </c>
    </row>
    <row r="616" spans="1:8" s="27" customFormat="1" hidden="1">
      <c r="A616" s="100" t="s">
        <v>21</v>
      </c>
      <c r="B616" s="100"/>
      <c r="C616" s="100"/>
      <c r="D616" s="45"/>
      <c r="E616" s="31"/>
      <c r="F616" s="31"/>
      <c r="G616" s="31"/>
      <c r="H616" s="45"/>
    </row>
    <row r="617" spans="1:8" s="27" customFormat="1" ht="20.25" hidden="1" customHeight="1">
      <c r="A617" s="100" t="s">
        <v>150</v>
      </c>
      <c r="B617" s="100"/>
      <c r="C617" s="100"/>
      <c r="D617" s="47"/>
      <c r="E617" s="31"/>
      <c r="F617" s="31"/>
      <c r="G617" s="31"/>
      <c r="H617" s="45"/>
    </row>
    <row r="618" spans="1:8" s="27" customFormat="1" ht="17.25" hidden="1" customHeight="1">
      <c r="A618" s="100" t="s">
        <v>151</v>
      </c>
      <c r="B618" s="100"/>
      <c r="C618" s="100"/>
      <c r="D618" s="45"/>
      <c r="E618" s="31"/>
      <c r="F618" s="31"/>
      <c r="G618" s="31"/>
      <c r="H618" s="45"/>
    </row>
    <row r="619" spans="1:8" s="27" customFormat="1" ht="18" hidden="1" customHeight="1">
      <c r="A619" s="100" t="s">
        <v>152</v>
      </c>
      <c r="B619" s="100"/>
      <c r="C619" s="100"/>
      <c r="D619" s="47"/>
      <c r="E619" s="31"/>
      <c r="F619" s="31"/>
      <c r="G619" s="31"/>
      <c r="H619" s="45"/>
    </row>
    <row r="620" spans="1:8" s="27" customFormat="1" ht="21.75" hidden="1" customHeight="1">
      <c r="A620" s="100" t="s">
        <v>153</v>
      </c>
      <c r="B620" s="100"/>
      <c r="C620" s="100"/>
      <c r="D620" s="45"/>
      <c r="E620" s="31"/>
      <c r="F620" s="31"/>
      <c r="G620" s="31"/>
      <c r="H620" s="45"/>
    </row>
    <row r="621" spans="1:8" s="27" customFormat="1" ht="30.75" hidden="1" customHeight="1">
      <c r="A621" s="100" t="s">
        <v>168</v>
      </c>
      <c r="B621" s="100"/>
      <c r="C621" s="100"/>
      <c r="D621" s="36"/>
      <c r="E621" s="37">
        <f>D621</f>
        <v>0</v>
      </c>
      <c r="F621" s="31"/>
      <c r="G621" s="33"/>
      <c r="H621" s="23"/>
    </row>
    <row r="622" spans="1:8" s="27" customFormat="1" ht="17.25" hidden="1" customHeight="1">
      <c r="A622" s="100" t="s">
        <v>154</v>
      </c>
      <c r="B622" s="100"/>
      <c r="C622" s="100"/>
      <c r="D622" s="24"/>
      <c r="E622" s="38">
        <f>D622</f>
        <v>0</v>
      </c>
      <c r="F622" s="45"/>
      <c r="G622" s="24"/>
      <c r="H622" s="24"/>
    </row>
    <row r="623" spans="1:8" s="27" customFormat="1" ht="15" hidden="1" customHeight="1">
      <c r="A623" s="105" t="s">
        <v>155</v>
      </c>
      <c r="B623" s="105"/>
      <c r="C623" s="105"/>
      <c r="D623" s="10">
        <f>D625+D626</f>
        <v>0</v>
      </c>
      <c r="E623" s="10">
        <f t="shared" ref="E623:F623" si="92">E625+E626</f>
        <v>0</v>
      </c>
      <c r="F623" s="10">
        <f t="shared" si="92"/>
        <v>0</v>
      </c>
      <c r="G623" s="10">
        <f>G625+G626</f>
        <v>0</v>
      </c>
      <c r="H623" s="10">
        <f>H625+H626</f>
        <v>0</v>
      </c>
    </row>
    <row r="624" spans="1:8" s="27" customFormat="1" hidden="1">
      <c r="A624" s="100" t="s">
        <v>21</v>
      </c>
      <c r="B624" s="100"/>
      <c r="C624" s="100"/>
      <c r="D624" s="31"/>
      <c r="E624" s="31"/>
      <c r="F624" s="31"/>
      <c r="G624" s="31"/>
      <c r="H624" s="31"/>
    </row>
    <row r="625" spans="1:8" s="27" customFormat="1" ht="21.75" hidden="1" customHeight="1">
      <c r="A625" s="100" t="s">
        <v>156</v>
      </c>
      <c r="B625" s="100"/>
      <c r="C625" s="100"/>
      <c r="D625" s="31"/>
      <c r="E625" s="31">
        <f>D625</f>
        <v>0</v>
      </c>
      <c r="F625" s="31"/>
      <c r="G625" s="31"/>
      <c r="H625" s="31"/>
    </row>
    <row r="626" spans="1:8" s="27" customFormat="1" ht="36.75" hidden="1" customHeight="1">
      <c r="A626" s="100" t="s">
        <v>157</v>
      </c>
      <c r="B626" s="100"/>
      <c r="C626" s="100"/>
      <c r="D626" s="31"/>
      <c r="E626" s="31"/>
      <c r="F626" s="31"/>
      <c r="G626" s="31"/>
      <c r="H626" s="31"/>
    </row>
    <row r="627" spans="1:8" s="27" customFormat="1" ht="36" hidden="1" customHeight="1">
      <c r="A627" s="105" t="s">
        <v>158</v>
      </c>
      <c r="B627" s="105"/>
      <c r="C627" s="105"/>
      <c r="D627" s="15">
        <f>D629+D630+D631+D632</f>
        <v>0</v>
      </c>
      <c r="E627" s="15">
        <f t="shared" ref="E627:H627" si="93">E629+E630+E631+E632</f>
        <v>0</v>
      </c>
      <c r="F627" s="15">
        <f t="shared" si="93"/>
        <v>0</v>
      </c>
      <c r="G627" s="15">
        <f t="shared" si="93"/>
        <v>0</v>
      </c>
      <c r="H627" s="15">
        <f t="shared" si="93"/>
        <v>0</v>
      </c>
    </row>
    <row r="628" spans="1:8" s="27" customFormat="1" hidden="1">
      <c r="A628" s="100" t="s">
        <v>21</v>
      </c>
      <c r="B628" s="100"/>
      <c r="C628" s="100"/>
      <c r="D628" s="31"/>
      <c r="E628" s="31"/>
      <c r="F628" s="31"/>
      <c r="G628" s="31"/>
      <c r="H628" s="31"/>
    </row>
    <row r="629" spans="1:8" s="27" customFormat="1" ht="21.75" hidden="1" customHeight="1">
      <c r="A629" s="100" t="s">
        <v>159</v>
      </c>
      <c r="B629" s="100"/>
      <c r="C629" s="100"/>
      <c r="D629" s="33"/>
      <c r="E629" s="37"/>
      <c r="F629" s="31"/>
      <c r="G629" s="33"/>
      <c r="H629" s="33"/>
    </row>
    <row r="630" spans="1:8" s="27" customFormat="1" ht="21.75" hidden="1" customHeight="1">
      <c r="A630" s="100" t="s">
        <v>160</v>
      </c>
      <c r="B630" s="100"/>
      <c r="C630" s="100"/>
      <c r="D630" s="31"/>
      <c r="E630" s="31"/>
      <c r="F630" s="31"/>
      <c r="G630" s="31"/>
      <c r="H630" s="31"/>
    </row>
    <row r="631" spans="1:8" s="27" customFormat="1" ht="21.75" hidden="1" customHeight="1">
      <c r="A631" s="100" t="s">
        <v>161</v>
      </c>
      <c r="B631" s="100"/>
      <c r="C631" s="100"/>
      <c r="D631" s="31"/>
      <c r="E631" s="31"/>
      <c r="F631" s="31"/>
      <c r="G631" s="31"/>
      <c r="H631" s="31"/>
    </row>
    <row r="632" spans="1:8" s="27" customFormat="1" ht="21.75" hidden="1" customHeight="1">
      <c r="A632" s="100" t="s">
        <v>162</v>
      </c>
      <c r="B632" s="100"/>
      <c r="C632" s="100"/>
      <c r="D632" s="31"/>
      <c r="E632" s="31"/>
      <c r="F632" s="31"/>
      <c r="G632" s="31"/>
      <c r="H632" s="31"/>
    </row>
    <row r="633" spans="1:8" s="27" customFormat="1" ht="31.5" hidden="1" customHeight="1">
      <c r="A633" s="105" t="s">
        <v>163</v>
      </c>
      <c r="B633" s="105"/>
      <c r="C633" s="105"/>
      <c r="D633" s="31"/>
      <c r="E633" s="31"/>
      <c r="F633" s="31"/>
      <c r="G633" s="31"/>
      <c r="H633" s="31"/>
    </row>
    <row r="634" spans="1:8" s="27" customFormat="1" hidden="1">
      <c r="A634" s="100" t="s">
        <v>21</v>
      </c>
      <c r="B634" s="100"/>
      <c r="C634" s="100"/>
      <c r="D634" s="31"/>
      <c r="E634" s="31"/>
      <c r="F634" s="31"/>
      <c r="G634" s="31"/>
      <c r="H634" s="31"/>
    </row>
    <row r="635" spans="1:8" s="27" customFormat="1" ht="37.5" hidden="1" customHeight="1">
      <c r="A635" s="100" t="s">
        <v>164</v>
      </c>
      <c r="B635" s="100"/>
      <c r="C635" s="100"/>
      <c r="D635" s="31"/>
      <c r="E635" s="31"/>
      <c r="F635" s="31"/>
      <c r="G635" s="31"/>
      <c r="H635" s="31"/>
    </row>
    <row r="636" spans="1:8" s="27" customFormat="1" ht="35.25" hidden="1" customHeight="1">
      <c r="A636" s="100" t="s">
        <v>165</v>
      </c>
      <c r="B636" s="100"/>
      <c r="C636" s="100"/>
      <c r="D636" s="31"/>
      <c r="E636" s="31"/>
      <c r="F636" s="31"/>
      <c r="G636" s="31"/>
      <c r="H636" s="31"/>
    </row>
    <row r="637" spans="1:8" s="27" customFormat="1" ht="17.25" hidden="1" customHeight="1">
      <c r="A637" s="100" t="s">
        <v>166</v>
      </c>
      <c r="B637" s="100"/>
      <c r="C637" s="100"/>
      <c r="D637" s="31"/>
      <c r="E637" s="31"/>
      <c r="F637" s="31"/>
      <c r="G637" s="31"/>
      <c r="H637" s="31"/>
    </row>
    <row r="638" spans="1:8" s="42" customFormat="1" ht="154.5" hidden="1" customHeight="1">
      <c r="A638" s="155" t="s">
        <v>179</v>
      </c>
      <c r="B638" s="155"/>
      <c r="C638" s="155"/>
      <c r="D638" s="34">
        <f>D639</f>
        <v>0</v>
      </c>
      <c r="E638" s="34">
        <f>E639</f>
        <v>0</v>
      </c>
      <c r="F638" s="35"/>
      <c r="G638" s="34">
        <f>G639</f>
        <v>0</v>
      </c>
      <c r="H638" s="34">
        <f>H639</f>
        <v>0</v>
      </c>
    </row>
    <row r="639" spans="1:8" s="27" customFormat="1" ht="18" hidden="1" customHeight="1">
      <c r="A639" s="100" t="s">
        <v>144</v>
      </c>
      <c r="B639" s="100"/>
      <c r="C639" s="100"/>
      <c r="D639" s="12">
        <f>D641+D646+D654+D658+D668</f>
        <v>0</v>
      </c>
      <c r="E639" s="12">
        <f>D639</f>
        <v>0</v>
      </c>
      <c r="F639" s="12">
        <f t="shared" ref="F639:H639" si="94">F641+F646+F654+F658+F668</f>
        <v>0</v>
      </c>
      <c r="G639" s="12">
        <f t="shared" si="94"/>
        <v>0</v>
      </c>
      <c r="H639" s="12">
        <f t="shared" si="94"/>
        <v>0</v>
      </c>
    </row>
    <row r="640" spans="1:8" s="27" customFormat="1" ht="17.25" hidden="1" customHeight="1">
      <c r="A640" s="100" t="s">
        <v>99</v>
      </c>
      <c r="B640" s="100"/>
      <c r="C640" s="100"/>
      <c r="D640" s="12"/>
      <c r="E640" s="12"/>
      <c r="F640" s="12"/>
      <c r="G640" s="12"/>
      <c r="H640" s="12"/>
    </row>
    <row r="641" spans="1:8" s="27" customFormat="1" ht="29.25" hidden="1" customHeight="1">
      <c r="A641" s="105" t="s">
        <v>145</v>
      </c>
      <c r="B641" s="105"/>
      <c r="C641" s="105"/>
      <c r="D641" s="14">
        <f>D643+D644+D645</f>
        <v>0</v>
      </c>
      <c r="E641" s="14">
        <f t="shared" ref="E641:H641" si="95">E643+E644+E645</f>
        <v>0</v>
      </c>
      <c r="F641" s="14">
        <f t="shared" si="95"/>
        <v>0</v>
      </c>
      <c r="G641" s="14">
        <f t="shared" si="95"/>
        <v>0</v>
      </c>
      <c r="H641" s="14">
        <f t="shared" si="95"/>
        <v>0</v>
      </c>
    </row>
    <row r="642" spans="1:8" s="27" customFormat="1" hidden="1">
      <c r="A642" s="100" t="s">
        <v>21</v>
      </c>
      <c r="B642" s="100"/>
      <c r="C642" s="100"/>
      <c r="D642" s="29"/>
      <c r="E642" s="30"/>
      <c r="F642" s="30"/>
      <c r="G642" s="30"/>
      <c r="H642" s="30"/>
    </row>
    <row r="643" spans="1:8" s="27" customFormat="1" ht="18" hidden="1" customHeight="1">
      <c r="A643" s="100" t="s">
        <v>146</v>
      </c>
      <c r="B643" s="100"/>
      <c r="C643" s="100"/>
      <c r="D643" s="30"/>
      <c r="E643" s="30"/>
      <c r="F643" s="30"/>
      <c r="G643" s="30"/>
      <c r="H643" s="30"/>
    </row>
    <row r="644" spans="1:8" s="27" customFormat="1" ht="18.75" hidden="1" customHeight="1">
      <c r="A644" s="100" t="s">
        <v>147</v>
      </c>
      <c r="B644" s="100"/>
      <c r="C644" s="100"/>
      <c r="D644" s="47"/>
      <c r="E644" s="45"/>
      <c r="F644" s="45"/>
      <c r="G644" s="45"/>
      <c r="H644" s="45"/>
    </row>
    <row r="645" spans="1:8" s="27" customFormat="1" ht="33.75" hidden="1" customHeight="1">
      <c r="A645" s="100" t="s">
        <v>148</v>
      </c>
      <c r="B645" s="100"/>
      <c r="C645" s="100"/>
      <c r="D645" s="45"/>
      <c r="E645" s="31"/>
      <c r="F645" s="31"/>
      <c r="G645" s="31"/>
      <c r="H645" s="45"/>
    </row>
    <row r="646" spans="1:8" s="27" customFormat="1" ht="21.75" hidden="1" customHeight="1">
      <c r="A646" s="105" t="s">
        <v>149</v>
      </c>
      <c r="B646" s="105"/>
      <c r="C646" s="105"/>
      <c r="D646" s="10">
        <f t="shared" ref="D646:G646" si="96">D648+D649+D650+D653+D652</f>
        <v>0</v>
      </c>
      <c r="E646" s="10">
        <f t="shared" si="96"/>
        <v>0</v>
      </c>
      <c r="F646" s="10">
        <f t="shared" si="96"/>
        <v>0</v>
      </c>
      <c r="G646" s="10">
        <f t="shared" si="96"/>
        <v>0</v>
      </c>
      <c r="H646" s="10">
        <f>H648+H649+H650+H653+H652</f>
        <v>0</v>
      </c>
    </row>
    <row r="647" spans="1:8" s="27" customFormat="1" hidden="1">
      <c r="A647" s="100" t="s">
        <v>21</v>
      </c>
      <c r="B647" s="100"/>
      <c r="C647" s="100"/>
      <c r="D647" s="45"/>
      <c r="E647" s="31"/>
      <c r="F647" s="31"/>
      <c r="G647" s="31"/>
      <c r="H647" s="45"/>
    </row>
    <row r="648" spans="1:8" s="27" customFormat="1" ht="20.25" hidden="1" customHeight="1">
      <c r="A648" s="100" t="s">
        <v>150</v>
      </c>
      <c r="B648" s="100"/>
      <c r="C648" s="100"/>
      <c r="D648" s="47"/>
      <c r="E648" s="31"/>
      <c r="F648" s="31"/>
      <c r="G648" s="31"/>
      <c r="H648" s="45"/>
    </row>
    <row r="649" spans="1:8" s="27" customFormat="1" ht="17.25" hidden="1" customHeight="1">
      <c r="A649" s="100" t="s">
        <v>151</v>
      </c>
      <c r="B649" s="100"/>
      <c r="C649" s="100"/>
      <c r="D649" s="45"/>
      <c r="E649" s="31"/>
      <c r="F649" s="31"/>
      <c r="G649" s="31"/>
      <c r="H649" s="45"/>
    </row>
    <row r="650" spans="1:8" s="27" customFormat="1" ht="18" hidden="1" customHeight="1">
      <c r="A650" s="100" t="s">
        <v>152</v>
      </c>
      <c r="B650" s="100"/>
      <c r="C650" s="100"/>
      <c r="D650" s="47"/>
      <c r="E650" s="31"/>
      <c r="F650" s="31"/>
      <c r="G650" s="31"/>
      <c r="H650" s="45"/>
    </row>
    <row r="651" spans="1:8" s="27" customFormat="1" ht="21.75" hidden="1" customHeight="1">
      <c r="A651" s="100" t="s">
        <v>153</v>
      </c>
      <c r="B651" s="100"/>
      <c r="C651" s="100"/>
      <c r="D651" s="45"/>
      <c r="E651" s="31"/>
      <c r="F651" s="31"/>
      <c r="G651" s="31"/>
      <c r="H651" s="45"/>
    </row>
    <row r="652" spans="1:8" s="27" customFormat="1" ht="30.75" hidden="1" customHeight="1">
      <c r="A652" s="100" t="s">
        <v>168</v>
      </c>
      <c r="B652" s="100"/>
      <c r="C652" s="100"/>
      <c r="D652" s="36"/>
      <c r="E652" s="37">
        <f>D652</f>
        <v>0</v>
      </c>
      <c r="F652" s="31"/>
      <c r="G652" s="33"/>
      <c r="H652" s="23"/>
    </row>
    <row r="653" spans="1:8" s="27" customFormat="1" ht="17.25" hidden="1" customHeight="1">
      <c r="A653" s="100" t="s">
        <v>154</v>
      </c>
      <c r="B653" s="100"/>
      <c r="C653" s="100"/>
      <c r="D653" s="24"/>
      <c r="E653" s="38">
        <f>D653</f>
        <v>0</v>
      </c>
      <c r="F653" s="45"/>
      <c r="G653" s="12"/>
      <c r="H653" s="12"/>
    </row>
    <row r="654" spans="1:8" s="27" customFormat="1" ht="15" hidden="1" customHeight="1">
      <c r="A654" s="105" t="s">
        <v>155</v>
      </c>
      <c r="B654" s="105"/>
      <c r="C654" s="105"/>
      <c r="D654" s="10">
        <f>D656+D657</f>
        <v>0</v>
      </c>
      <c r="E654" s="10">
        <f t="shared" ref="E654:H654" si="97">E656+E657</f>
        <v>0</v>
      </c>
      <c r="F654" s="10">
        <f t="shared" si="97"/>
        <v>0</v>
      </c>
      <c r="G654" s="10">
        <f t="shared" si="97"/>
        <v>0</v>
      </c>
      <c r="H654" s="10">
        <f t="shared" si="97"/>
        <v>0</v>
      </c>
    </row>
    <row r="655" spans="1:8" s="27" customFormat="1" hidden="1">
      <c r="A655" s="100" t="s">
        <v>21</v>
      </c>
      <c r="B655" s="100"/>
      <c r="C655" s="100"/>
      <c r="D655" s="31"/>
      <c r="E655" s="31"/>
      <c r="F655" s="31"/>
      <c r="G655" s="31"/>
      <c r="H655" s="31"/>
    </row>
    <row r="656" spans="1:8" s="27" customFormat="1" ht="21.75" hidden="1" customHeight="1">
      <c r="A656" s="100" t="s">
        <v>156</v>
      </c>
      <c r="B656" s="100"/>
      <c r="C656" s="100"/>
      <c r="D656" s="31"/>
      <c r="E656" s="31"/>
      <c r="F656" s="31"/>
      <c r="G656" s="31"/>
      <c r="H656" s="31"/>
    </row>
    <row r="657" spans="1:8" s="27" customFormat="1" ht="36.75" hidden="1" customHeight="1">
      <c r="A657" s="100" t="s">
        <v>157</v>
      </c>
      <c r="B657" s="100"/>
      <c r="C657" s="100"/>
      <c r="D657" s="31"/>
      <c r="E657" s="31"/>
      <c r="F657" s="31"/>
      <c r="G657" s="31"/>
      <c r="H657" s="31"/>
    </row>
    <row r="658" spans="1:8" s="27" customFormat="1" ht="36" hidden="1" customHeight="1">
      <c r="A658" s="105" t="s">
        <v>158</v>
      </c>
      <c r="B658" s="105"/>
      <c r="C658" s="105"/>
      <c r="D658" s="15">
        <f>D660+D661+D662+D663</f>
        <v>0</v>
      </c>
      <c r="E658" s="15">
        <f>D658</f>
        <v>0</v>
      </c>
      <c r="F658" s="15">
        <f t="shared" ref="F658:H658" si="98">F660+F661+F662+F663</f>
        <v>0</v>
      </c>
      <c r="G658" s="15">
        <f t="shared" si="98"/>
        <v>0</v>
      </c>
      <c r="H658" s="15">
        <f t="shared" si="98"/>
        <v>0</v>
      </c>
    </row>
    <row r="659" spans="1:8" s="27" customFormat="1" hidden="1">
      <c r="A659" s="100" t="s">
        <v>21</v>
      </c>
      <c r="B659" s="100"/>
      <c r="C659" s="100"/>
      <c r="D659" s="31"/>
      <c r="E659" s="31"/>
      <c r="F659" s="31"/>
      <c r="G659" s="31"/>
      <c r="H659" s="31"/>
    </row>
    <row r="660" spans="1:8" s="27" customFormat="1" ht="21.75" hidden="1" customHeight="1">
      <c r="A660" s="100" t="s">
        <v>159</v>
      </c>
      <c r="B660" s="100"/>
      <c r="C660" s="100"/>
      <c r="D660" s="33"/>
      <c r="E660" s="37">
        <f>D660</f>
        <v>0</v>
      </c>
      <c r="F660" s="31"/>
      <c r="G660" s="33"/>
      <c r="H660" s="33"/>
    </row>
    <row r="661" spans="1:8" s="27" customFormat="1" ht="21.75" hidden="1" customHeight="1">
      <c r="A661" s="100" t="s">
        <v>160</v>
      </c>
      <c r="B661" s="100"/>
      <c r="C661" s="100"/>
      <c r="D661" s="31"/>
      <c r="E661" s="31"/>
      <c r="F661" s="31"/>
      <c r="G661" s="31"/>
      <c r="H661" s="31"/>
    </row>
    <row r="662" spans="1:8" s="27" customFormat="1" ht="21.75" hidden="1" customHeight="1">
      <c r="A662" s="100" t="s">
        <v>161</v>
      </c>
      <c r="B662" s="100"/>
      <c r="C662" s="100"/>
      <c r="D662" s="31"/>
      <c r="E662" s="31"/>
      <c r="F662" s="31"/>
      <c r="G662" s="31"/>
      <c r="H662" s="31"/>
    </row>
    <row r="663" spans="1:8" s="27" customFormat="1" ht="21.75" hidden="1" customHeight="1">
      <c r="A663" s="100" t="s">
        <v>162</v>
      </c>
      <c r="B663" s="100"/>
      <c r="C663" s="100"/>
      <c r="D663" s="31"/>
      <c r="E663" s="31"/>
      <c r="F663" s="31"/>
      <c r="G663" s="31"/>
      <c r="H663" s="31"/>
    </row>
    <row r="664" spans="1:8" s="27" customFormat="1" ht="31.5" hidden="1" customHeight="1">
      <c r="A664" s="105" t="s">
        <v>163</v>
      </c>
      <c r="B664" s="105"/>
      <c r="C664" s="105"/>
      <c r="D664" s="31"/>
      <c r="E664" s="31"/>
      <c r="F664" s="31"/>
      <c r="G664" s="31"/>
      <c r="H664" s="31"/>
    </row>
    <row r="665" spans="1:8" s="27" customFormat="1" hidden="1">
      <c r="A665" s="100" t="s">
        <v>21</v>
      </c>
      <c r="B665" s="100"/>
      <c r="C665" s="100"/>
      <c r="D665" s="31"/>
      <c r="E665" s="31"/>
      <c r="F665" s="31"/>
      <c r="G665" s="31"/>
      <c r="H665" s="31"/>
    </row>
    <row r="666" spans="1:8" s="27" customFormat="1" ht="37.5" hidden="1" customHeight="1">
      <c r="A666" s="100" t="s">
        <v>164</v>
      </c>
      <c r="B666" s="100"/>
      <c r="C666" s="100"/>
      <c r="D666" s="31"/>
      <c r="E666" s="31"/>
      <c r="F666" s="31"/>
      <c r="G666" s="31"/>
      <c r="H666" s="31"/>
    </row>
    <row r="667" spans="1:8" s="27" customFormat="1" ht="35.25" hidden="1" customHeight="1">
      <c r="A667" s="100" t="s">
        <v>165</v>
      </c>
      <c r="B667" s="100"/>
      <c r="C667" s="100"/>
      <c r="D667" s="31"/>
      <c r="E667" s="31"/>
      <c r="F667" s="31"/>
      <c r="G667" s="31"/>
      <c r="H667" s="31"/>
    </row>
    <row r="668" spans="1:8" s="27" customFormat="1" ht="17.25" hidden="1" customHeight="1">
      <c r="A668" s="100" t="s">
        <v>166</v>
      </c>
      <c r="B668" s="100"/>
      <c r="C668" s="100"/>
      <c r="D668" s="31"/>
      <c r="E668" s="31"/>
      <c r="F668" s="31"/>
      <c r="G668" s="31"/>
      <c r="H668" s="31"/>
    </row>
    <row r="669" spans="1:8" s="42" customFormat="1" ht="39" hidden="1" customHeight="1">
      <c r="A669" s="155" t="s">
        <v>180</v>
      </c>
      <c r="B669" s="155"/>
      <c r="C669" s="155"/>
      <c r="D669" s="34">
        <f>D670</f>
        <v>0</v>
      </c>
      <c r="E669" s="34">
        <f>E670</f>
        <v>0</v>
      </c>
      <c r="F669" s="35"/>
      <c r="G669" s="34">
        <f>G670</f>
        <v>0</v>
      </c>
      <c r="H669" s="34">
        <f>H670</f>
        <v>0</v>
      </c>
    </row>
    <row r="670" spans="1:8" s="27" customFormat="1" ht="18" hidden="1" customHeight="1">
      <c r="A670" s="100" t="s">
        <v>144</v>
      </c>
      <c r="B670" s="100"/>
      <c r="C670" s="100"/>
      <c r="D670" s="12">
        <f>D672+D677+D685+D689+D699</f>
        <v>0</v>
      </c>
      <c r="E670" s="12">
        <f>D670</f>
        <v>0</v>
      </c>
      <c r="F670" s="12">
        <f t="shared" ref="F670:H670" si="99">F672+F677+F685+F689+F699</f>
        <v>0</v>
      </c>
      <c r="G670" s="12">
        <f t="shared" si="99"/>
        <v>0</v>
      </c>
      <c r="H670" s="12">
        <f t="shared" si="99"/>
        <v>0</v>
      </c>
    </row>
    <row r="671" spans="1:8" s="27" customFormat="1" ht="17.25" hidden="1" customHeight="1">
      <c r="A671" s="100" t="s">
        <v>99</v>
      </c>
      <c r="B671" s="100"/>
      <c r="C671" s="100"/>
      <c r="D671" s="12"/>
      <c r="E671" s="12"/>
      <c r="F671" s="12"/>
      <c r="G671" s="12"/>
      <c r="H671" s="12"/>
    </row>
    <row r="672" spans="1:8" s="27" customFormat="1" ht="29.25" hidden="1" customHeight="1">
      <c r="A672" s="105" t="s">
        <v>145</v>
      </c>
      <c r="B672" s="105"/>
      <c r="C672" s="105"/>
      <c r="D672" s="14">
        <f>D674+D675+D676</f>
        <v>0</v>
      </c>
      <c r="E672" s="14">
        <f t="shared" ref="E672:H672" si="100">E674+E675+E676</f>
        <v>0</v>
      </c>
      <c r="F672" s="14">
        <f t="shared" si="100"/>
        <v>0</v>
      </c>
      <c r="G672" s="14">
        <f t="shared" si="100"/>
        <v>0</v>
      </c>
      <c r="H672" s="14">
        <f t="shared" si="100"/>
        <v>0</v>
      </c>
    </row>
    <row r="673" spans="1:8" s="27" customFormat="1" hidden="1">
      <c r="A673" s="100" t="s">
        <v>21</v>
      </c>
      <c r="B673" s="100"/>
      <c r="C673" s="100"/>
      <c r="D673" s="29"/>
      <c r="E673" s="30"/>
      <c r="F673" s="30"/>
      <c r="G673" s="30"/>
      <c r="H673" s="30"/>
    </row>
    <row r="674" spans="1:8" s="27" customFormat="1" ht="18" hidden="1" customHeight="1">
      <c r="A674" s="100" t="s">
        <v>146</v>
      </c>
      <c r="B674" s="100"/>
      <c r="C674" s="100"/>
      <c r="D674" s="30"/>
      <c r="E674" s="30"/>
      <c r="F674" s="30"/>
      <c r="G674" s="30"/>
      <c r="H674" s="30"/>
    </row>
    <row r="675" spans="1:8" s="27" customFormat="1" ht="18.75" hidden="1" customHeight="1">
      <c r="A675" s="100" t="s">
        <v>147</v>
      </c>
      <c r="B675" s="100"/>
      <c r="C675" s="100"/>
      <c r="D675" s="47"/>
      <c r="E675" s="45"/>
      <c r="F675" s="45"/>
      <c r="G675" s="45"/>
      <c r="H675" s="45"/>
    </row>
    <row r="676" spans="1:8" s="27" customFormat="1" ht="33.75" hidden="1" customHeight="1">
      <c r="A676" s="100" t="s">
        <v>148</v>
      </c>
      <c r="B676" s="100"/>
      <c r="C676" s="100"/>
      <c r="D676" s="45"/>
      <c r="E676" s="31"/>
      <c r="F676" s="31"/>
      <c r="G676" s="31"/>
      <c r="H676" s="45"/>
    </row>
    <row r="677" spans="1:8" s="27" customFormat="1" ht="21.75" hidden="1" customHeight="1">
      <c r="A677" s="105" t="s">
        <v>149</v>
      </c>
      <c r="B677" s="105"/>
      <c r="C677" s="105"/>
      <c r="D677" s="10">
        <f t="shared" ref="D677:G677" si="101">D679+D680+D681+D684+D683</f>
        <v>0</v>
      </c>
      <c r="E677" s="10">
        <f t="shared" si="101"/>
        <v>0</v>
      </c>
      <c r="F677" s="10">
        <f t="shared" si="101"/>
        <v>0</v>
      </c>
      <c r="G677" s="10">
        <f t="shared" si="101"/>
        <v>0</v>
      </c>
      <c r="H677" s="10">
        <f>H679+H680+H681+H684+H683</f>
        <v>0</v>
      </c>
    </row>
    <row r="678" spans="1:8" s="27" customFormat="1" hidden="1">
      <c r="A678" s="100" t="s">
        <v>21</v>
      </c>
      <c r="B678" s="100"/>
      <c r="C678" s="100"/>
      <c r="D678" s="45"/>
      <c r="E678" s="31"/>
      <c r="F678" s="31"/>
      <c r="G678" s="31"/>
      <c r="H678" s="45"/>
    </row>
    <row r="679" spans="1:8" s="27" customFormat="1" ht="20.25" hidden="1" customHeight="1">
      <c r="A679" s="100" t="s">
        <v>150</v>
      </c>
      <c r="B679" s="100"/>
      <c r="C679" s="100"/>
      <c r="D679" s="47"/>
      <c r="E679" s="31"/>
      <c r="F679" s="31"/>
      <c r="G679" s="31"/>
      <c r="H679" s="45"/>
    </row>
    <row r="680" spans="1:8" s="27" customFormat="1" ht="17.25" hidden="1" customHeight="1">
      <c r="A680" s="100" t="s">
        <v>151</v>
      </c>
      <c r="B680" s="100"/>
      <c r="C680" s="100"/>
      <c r="D680" s="45"/>
      <c r="E680" s="31"/>
      <c r="F680" s="31"/>
      <c r="G680" s="31"/>
      <c r="H680" s="45"/>
    </row>
    <row r="681" spans="1:8" s="27" customFormat="1" ht="18" hidden="1" customHeight="1">
      <c r="A681" s="100" t="s">
        <v>152</v>
      </c>
      <c r="B681" s="100"/>
      <c r="C681" s="100"/>
      <c r="D681" s="47"/>
      <c r="E681" s="31"/>
      <c r="F681" s="31"/>
      <c r="G681" s="31"/>
      <c r="H681" s="45"/>
    </row>
    <row r="682" spans="1:8" s="27" customFormat="1" ht="21.75" hidden="1" customHeight="1">
      <c r="A682" s="100" t="s">
        <v>153</v>
      </c>
      <c r="B682" s="100"/>
      <c r="C682" s="100"/>
      <c r="D682" s="45"/>
      <c r="E682" s="31"/>
      <c r="F682" s="31"/>
      <c r="G682" s="31"/>
      <c r="H682" s="45"/>
    </row>
    <row r="683" spans="1:8" s="27" customFormat="1" ht="30.75" hidden="1" customHeight="1">
      <c r="A683" s="100" t="s">
        <v>168</v>
      </c>
      <c r="B683" s="100"/>
      <c r="C683" s="100"/>
      <c r="D683" s="36"/>
      <c r="E683" s="37">
        <f>D683</f>
        <v>0</v>
      </c>
      <c r="F683" s="31"/>
      <c r="G683" s="33"/>
      <c r="H683" s="23"/>
    </row>
    <row r="684" spans="1:8" s="27" customFormat="1" ht="17.25" hidden="1" customHeight="1">
      <c r="A684" s="100" t="s">
        <v>154</v>
      </c>
      <c r="B684" s="100"/>
      <c r="C684" s="100"/>
      <c r="D684" s="24"/>
      <c r="E684" s="38">
        <f>D684</f>
        <v>0</v>
      </c>
      <c r="F684" s="45"/>
      <c r="G684" s="12"/>
      <c r="H684" s="12"/>
    </row>
    <row r="685" spans="1:8" s="27" customFormat="1" ht="15" hidden="1" customHeight="1">
      <c r="A685" s="105" t="s">
        <v>155</v>
      </c>
      <c r="B685" s="105"/>
      <c r="C685" s="105"/>
      <c r="D685" s="10">
        <f>D687+D688</f>
        <v>0</v>
      </c>
      <c r="E685" s="10">
        <f t="shared" ref="E685:H685" si="102">E687+E688</f>
        <v>0</v>
      </c>
      <c r="F685" s="10">
        <f t="shared" si="102"/>
        <v>0</v>
      </c>
      <c r="G685" s="10">
        <f t="shared" si="102"/>
        <v>0</v>
      </c>
      <c r="H685" s="10">
        <f t="shared" si="102"/>
        <v>0</v>
      </c>
    </row>
    <row r="686" spans="1:8" s="27" customFormat="1" hidden="1">
      <c r="A686" s="100" t="s">
        <v>21</v>
      </c>
      <c r="B686" s="100"/>
      <c r="C686" s="100"/>
      <c r="D686" s="31"/>
      <c r="E686" s="31"/>
      <c r="F686" s="31"/>
      <c r="G686" s="31"/>
      <c r="H686" s="31"/>
    </row>
    <row r="687" spans="1:8" s="27" customFormat="1" ht="21.75" hidden="1" customHeight="1">
      <c r="A687" s="100" t="s">
        <v>156</v>
      </c>
      <c r="B687" s="100"/>
      <c r="C687" s="100"/>
      <c r="D687" s="31"/>
      <c r="E687" s="31"/>
      <c r="F687" s="31"/>
      <c r="G687" s="31"/>
      <c r="H687" s="31"/>
    </row>
    <row r="688" spans="1:8" s="27" customFormat="1" ht="36.75" hidden="1" customHeight="1">
      <c r="A688" s="100" t="s">
        <v>157</v>
      </c>
      <c r="B688" s="100"/>
      <c r="C688" s="100"/>
      <c r="D688" s="31"/>
      <c r="E688" s="31"/>
      <c r="F688" s="31"/>
      <c r="G688" s="31"/>
      <c r="H688" s="31"/>
    </row>
    <row r="689" spans="1:8" s="27" customFormat="1" ht="36" hidden="1" customHeight="1">
      <c r="A689" s="105" t="s">
        <v>158</v>
      </c>
      <c r="B689" s="105"/>
      <c r="C689" s="105"/>
      <c r="D689" s="14">
        <f>D691+D692+D693+D694</f>
        <v>0</v>
      </c>
      <c r="E689" s="14">
        <f t="shared" ref="E689:H689" si="103">E691+E692+E693+E694</f>
        <v>0</v>
      </c>
      <c r="F689" s="14">
        <f t="shared" si="103"/>
        <v>0</v>
      </c>
      <c r="G689" s="14">
        <f t="shared" si="103"/>
        <v>0</v>
      </c>
      <c r="H689" s="14">
        <f t="shared" si="103"/>
        <v>0</v>
      </c>
    </row>
    <row r="690" spans="1:8" s="27" customFormat="1" hidden="1">
      <c r="A690" s="100" t="s">
        <v>21</v>
      </c>
      <c r="B690" s="100"/>
      <c r="C690" s="100"/>
      <c r="D690" s="31"/>
      <c r="E690" s="31"/>
      <c r="F690" s="31"/>
      <c r="G690" s="31"/>
      <c r="H690" s="31"/>
    </row>
    <row r="691" spans="1:8" s="27" customFormat="1" ht="21.75" hidden="1" customHeight="1">
      <c r="A691" s="100" t="s">
        <v>159</v>
      </c>
      <c r="B691" s="100"/>
      <c r="C691" s="100"/>
      <c r="D691" s="33"/>
      <c r="E691" s="37">
        <f>D691</f>
        <v>0</v>
      </c>
      <c r="F691" s="31"/>
      <c r="G691" s="33"/>
      <c r="H691" s="33"/>
    </row>
    <row r="692" spans="1:8" s="27" customFormat="1" ht="21.75" hidden="1" customHeight="1">
      <c r="A692" s="100" t="s">
        <v>160</v>
      </c>
      <c r="B692" s="100"/>
      <c r="C692" s="100"/>
      <c r="D692" s="31"/>
      <c r="E692" s="31"/>
      <c r="F692" s="31"/>
      <c r="G692" s="31"/>
      <c r="H692" s="31"/>
    </row>
    <row r="693" spans="1:8" s="27" customFormat="1" ht="21.75" hidden="1" customHeight="1">
      <c r="A693" s="100" t="s">
        <v>161</v>
      </c>
      <c r="B693" s="100"/>
      <c r="C693" s="100"/>
      <c r="D693" s="31"/>
      <c r="E693" s="31"/>
      <c r="F693" s="31"/>
      <c r="G693" s="31"/>
      <c r="H693" s="31"/>
    </row>
    <row r="694" spans="1:8" s="27" customFormat="1" ht="21.75" hidden="1" customHeight="1">
      <c r="A694" s="100" t="s">
        <v>162</v>
      </c>
      <c r="B694" s="100"/>
      <c r="C694" s="100"/>
      <c r="D694" s="31"/>
      <c r="E694" s="31"/>
      <c r="F694" s="31"/>
      <c r="G694" s="31"/>
      <c r="H694" s="31"/>
    </row>
    <row r="695" spans="1:8" s="27" customFormat="1" ht="31.5" hidden="1" customHeight="1">
      <c r="A695" s="105" t="s">
        <v>163</v>
      </c>
      <c r="B695" s="105"/>
      <c r="C695" s="105"/>
      <c r="D695" s="39"/>
      <c r="E695" s="39"/>
      <c r="F695" s="39"/>
      <c r="G695" s="39"/>
      <c r="H695" s="39"/>
    </row>
    <row r="696" spans="1:8" s="27" customFormat="1" hidden="1">
      <c r="A696" s="100" t="s">
        <v>21</v>
      </c>
      <c r="B696" s="100"/>
      <c r="C696" s="100"/>
      <c r="D696" s="31"/>
      <c r="E696" s="31"/>
      <c r="F696" s="31"/>
      <c r="G696" s="31"/>
      <c r="H696" s="31"/>
    </row>
    <row r="697" spans="1:8" s="27" customFormat="1" ht="37.5" hidden="1" customHeight="1">
      <c r="A697" s="100" t="s">
        <v>164</v>
      </c>
      <c r="B697" s="100"/>
      <c r="C697" s="100"/>
      <c r="D697" s="31"/>
      <c r="E697" s="31"/>
      <c r="F697" s="31"/>
      <c r="G697" s="31"/>
      <c r="H697" s="31"/>
    </row>
    <row r="698" spans="1:8" s="27" customFormat="1" ht="28.5" hidden="1" customHeight="1">
      <c r="A698" s="100" t="s">
        <v>165</v>
      </c>
      <c r="B698" s="100"/>
      <c r="C698" s="100"/>
      <c r="D698" s="31"/>
      <c r="E698" s="31"/>
      <c r="F698" s="31"/>
      <c r="G698" s="31"/>
      <c r="H698" s="31"/>
    </row>
    <row r="699" spans="1:8" s="27" customFormat="1" ht="17.25" hidden="1" customHeight="1">
      <c r="A699" s="100" t="s">
        <v>166</v>
      </c>
      <c r="B699" s="100"/>
      <c r="C699" s="100"/>
      <c r="D699" s="31"/>
      <c r="E699" s="31"/>
      <c r="F699" s="31"/>
      <c r="G699" s="31"/>
      <c r="H699" s="31"/>
    </row>
    <row r="700" spans="1:8" s="42" customFormat="1" ht="143.25" hidden="1" customHeight="1">
      <c r="A700" s="110" t="s">
        <v>181</v>
      </c>
      <c r="B700" s="110"/>
      <c r="C700" s="110"/>
      <c r="D700" s="34">
        <f>D701</f>
        <v>0</v>
      </c>
      <c r="E700" s="34">
        <f>E701</f>
        <v>0</v>
      </c>
      <c r="F700" s="35"/>
      <c r="G700" s="34">
        <f>G701</f>
        <v>0</v>
      </c>
      <c r="H700" s="34">
        <f>H701</f>
        <v>0</v>
      </c>
    </row>
    <row r="701" spans="1:8" s="27" customFormat="1" ht="18" hidden="1" customHeight="1">
      <c r="A701" s="100" t="s">
        <v>144</v>
      </c>
      <c r="B701" s="100"/>
      <c r="C701" s="100"/>
      <c r="D701" s="12">
        <f>D703+D708+D716+D720+D730</f>
        <v>0</v>
      </c>
      <c r="E701" s="12">
        <f>D701</f>
        <v>0</v>
      </c>
      <c r="F701" s="12">
        <f t="shared" ref="F701:H701" si="104">F703+F708+F716+F720+F730</f>
        <v>0</v>
      </c>
      <c r="G701" s="12">
        <f t="shared" si="104"/>
        <v>0</v>
      </c>
      <c r="H701" s="12">
        <f t="shared" si="104"/>
        <v>0</v>
      </c>
    </row>
    <row r="702" spans="1:8" s="27" customFormat="1" ht="17.25" hidden="1" customHeight="1">
      <c r="A702" s="100" t="s">
        <v>99</v>
      </c>
      <c r="B702" s="100"/>
      <c r="C702" s="100"/>
      <c r="D702" s="12"/>
      <c r="E702" s="12"/>
      <c r="F702" s="12"/>
      <c r="G702" s="12"/>
      <c r="H702" s="12"/>
    </row>
    <row r="703" spans="1:8" s="27" customFormat="1" ht="29.25" hidden="1" customHeight="1">
      <c r="A703" s="105" t="s">
        <v>145</v>
      </c>
      <c r="B703" s="105"/>
      <c r="C703" s="105"/>
      <c r="D703" s="14">
        <f>D705+D706+D707</f>
        <v>0</v>
      </c>
      <c r="E703" s="14">
        <f t="shared" ref="E703:H703" si="105">E705+E706+E707</f>
        <v>0</v>
      </c>
      <c r="F703" s="14">
        <f t="shared" si="105"/>
        <v>0</v>
      </c>
      <c r="G703" s="14">
        <f t="shared" si="105"/>
        <v>0</v>
      </c>
      <c r="H703" s="14">
        <f t="shared" si="105"/>
        <v>0</v>
      </c>
    </row>
    <row r="704" spans="1:8" s="27" customFormat="1" hidden="1">
      <c r="A704" s="100" t="s">
        <v>21</v>
      </c>
      <c r="B704" s="100"/>
      <c r="C704" s="100"/>
      <c r="D704" s="29"/>
      <c r="E704" s="30"/>
      <c r="F704" s="30"/>
      <c r="G704" s="30"/>
      <c r="H704" s="30"/>
    </row>
    <row r="705" spans="1:8" s="27" customFormat="1" ht="18" hidden="1" customHeight="1">
      <c r="A705" s="100" t="s">
        <v>146</v>
      </c>
      <c r="B705" s="100"/>
      <c r="C705" s="100"/>
      <c r="D705" s="30"/>
      <c r="E705" s="30"/>
      <c r="F705" s="30"/>
      <c r="G705" s="30"/>
      <c r="H705" s="30"/>
    </row>
    <row r="706" spans="1:8" s="27" customFormat="1" ht="18.75" hidden="1" customHeight="1">
      <c r="A706" s="100" t="s">
        <v>147</v>
      </c>
      <c r="B706" s="100"/>
      <c r="C706" s="100"/>
      <c r="D706" s="47"/>
      <c r="E706" s="45"/>
      <c r="F706" s="45"/>
      <c r="G706" s="45"/>
      <c r="H706" s="45"/>
    </row>
    <row r="707" spans="1:8" s="27" customFormat="1" ht="33.75" hidden="1" customHeight="1">
      <c r="A707" s="100" t="s">
        <v>148</v>
      </c>
      <c r="B707" s="100"/>
      <c r="C707" s="100"/>
      <c r="D707" s="45"/>
      <c r="E707" s="31"/>
      <c r="F707" s="31"/>
      <c r="G707" s="31"/>
      <c r="H707" s="45"/>
    </row>
    <row r="708" spans="1:8" s="27" customFormat="1" ht="21.75" hidden="1" customHeight="1">
      <c r="A708" s="105" t="s">
        <v>149</v>
      </c>
      <c r="B708" s="105"/>
      <c r="C708" s="105"/>
      <c r="D708" s="10">
        <f t="shared" ref="D708:G708" si="106">D710+D711+D712+D715+D714</f>
        <v>0</v>
      </c>
      <c r="E708" s="10">
        <f t="shared" si="106"/>
        <v>0</v>
      </c>
      <c r="F708" s="10">
        <f t="shared" si="106"/>
        <v>0</v>
      </c>
      <c r="G708" s="10">
        <f t="shared" si="106"/>
        <v>0</v>
      </c>
      <c r="H708" s="10">
        <f>H710+H711+H712+H715+H714</f>
        <v>0</v>
      </c>
    </row>
    <row r="709" spans="1:8" s="27" customFormat="1" hidden="1">
      <c r="A709" s="100" t="s">
        <v>21</v>
      </c>
      <c r="B709" s="100"/>
      <c r="C709" s="100"/>
      <c r="D709" s="45"/>
      <c r="E709" s="31"/>
      <c r="F709" s="31"/>
      <c r="G709" s="31"/>
      <c r="H709" s="45"/>
    </row>
    <row r="710" spans="1:8" s="27" customFormat="1" ht="20.25" hidden="1" customHeight="1">
      <c r="A710" s="100" t="s">
        <v>150</v>
      </c>
      <c r="B710" s="100"/>
      <c r="C710" s="100"/>
      <c r="D710" s="47"/>
      <c r="E710" s="31"/>
      <c r="F710" s="31"/>
      <c r="G710" s="31"/>
      <c r="H710" s="45"/>
    </row>
    <row r="711" spans="1:8" s="27" customFormat="1" ht="17.25" hidden="1" customHeight="1">
      <c r="A711" s="100" t="s">
        <v>151</v>
      </c>
      <c r="B711" s="100"/>
      <c r="C711" s="100"/>
      <c r="D711" s="45"/>
      <c r="E711" s="31"/>
      <c r="F711" s="31"/>
      <c r="G711" s="31"/>
      <c r="H711" s="45"/>
    </row>
    <row r="712" spans="1:8" s="27" customFormat="1" ht="18" hidden="1" customHeight="1">
      <c r="A712" s="100" t="s">
        <v>152</v>
      </c>
      <c r="B712" s="100"/>
      <c r="C712" s="100"/>
      <c r="D712" s="47"/>
      <c r="E712" s="31"/>
      <c r="F712" s="31"/>
      <c r="G712" s="31"/>
      <c r="H712" s="45"/>
    </row>
    <row r="713" spans="1:8" s="27" customFormat="1" ht="21.75" hidden="1" customHeight="1">
      <c r="A713" s="100" t="s">
        <v>153</v>
      </c>
      <c r="B713" s="100"/>
      <c r="C713" s="100"/>
      <c r="D713" s="45"/>
      <c r="E713" s="31"/>
      <c r="F713" s="31"/>
      <c r="G713" s="31"/>
      <c r="H713" s="45"/>
    </row>
    <row r="714" spans="1:8" s="27" customFormat="1" ht="30.75" hidden="1" customHeight="1">
      <c r="A714" s="100" t="s">
        <v>168</v>
      </c>
      <c r="B714" s="100"/>
      <c r="C714" s="100"/>
      <c r="D714" s="36"/>
      <c r="E714" s="37">
        <f>D714</f>
        <v>0</v>
      </c>
      <c r="F714" s="31"/>
      <c r="G714" s="33"/>
      <c r="H714" s="23"/>
    </row>
    <row r="715" spans="1:8" s="27" customFormat="1" ht="17.25" hidden="1" customHeight="1">
      <c r="A715" s="100" t="s">
        <v>154</v>
      </c>
      <c r="B715" s="100"/>
      <c r="C715" s="100"/>
      <c r="D715" s="24"/>
      <c r="E715" s="38">
        <f>D715</f>
        <v>0</v>
      </c>
      <c r="F715" s="45"/>
      <c r="G715" s="12"/>
      <c r="H715" s="12"/>
    </row>
    <row r="716" spans="1:8" s="27" customFormat="1" ht="15" hidden="1" customHeight="1">
      <c r="A716" s="105" t="s">
        <v>155</v>
      </c>
      <c r="B716" s="105"/>
      <c r="C716" s="105"/>
      <c r="D716" s="10">
        <f>D718+D719</f>
        <v>0</v>
      </c>
      <c r="E716" s="10">
        <f t="shared" ref="E716:H716" si="107">E718+E719</f>
        <v>0</v>
      </c>
      <c r="F716" s="10">
        <f t="shared" si="107"/>
        <v>0</v>
      </c>
      <c r="G716" s="10">
        <f t="shared" si="107"/>
        <v>0</v>
      </c>
      <c r="H716" s="10">
        <f t="shared" si="107"/>
        <v>0</v>
      </c>
    </row>
    <row r="717" spans="1:8" s="27" customFormat="1" hidden="1">
      <c r="A717" s="100" t="s">
        <v>21</v>
      </c>
      <c r="B717" s="100"/>
      <c r="C717" s="100"/>
      <c r="D717" s="31"/>
      <c r="E717" s="31"/>
      <c r="F717" s="31"/>
      <c r="G717" s="31"/>
      <c r="H717" s="31"/>
    </row>
    <row r="718" spans="1:8" s="27" customFormat="1" ht="21.75" hidden="1" customHeight="1">
      <c r="A718" s="100" t="s">
        <v>156</v>
      </c>
      <c r="B718" s="100"/>
      <c r="C718" s="100"/>
      <c r="D718" s="31"/>
      <c r="E718" s="31"/>
      <c r="F718" s="31"/>
      <c r="G718" s="31"/>
      <c r="H718" s="31"/>
    </row>
    <row r="719" spans="1:8" s="27" customFormat="1" ht="36.75" hidden="1" customHeight="1">
      <c r="A719" s="100" t="s">
        <v>157</v>
      </c>
      <c r="B719" s="100"/>
      <c r="C719" s="100"/>
      <c r="D719" s="31"/>
      <c r="E719" s="31"/>
      <c r="F719" s="31"/>
      <c r="G719" s="31"/>
      <c r="H719" s="31"/>
    </row>
    <row r="720" spans="1:8" s="27" customFormat="1" ht="36" hidden="1" customHeight="1">
      <c r="A720" s="105" t="s">
        <v>158</v>
      </c>
      <c r="B720" s="105"/>
      <c r="C720" s="105"/>
      <c r="D720" s="14">
        <f>D722+D723+D724+D725</f>
        <v>0</v>
      </c>
      <c r="E720" s="14">
        <f t="shared" ref="E720:H720" si="108">E722+E723+E724+E725</f>
        <v>0</v>
      </c>
      <c r="F720" s="14">
        <f t="shared" si="108"/>
        <v>0</v>
      </c>
      <c r="G720" s="14">
        <f t="shared" si="108"/>
        <v>0</v>
      </c>
      <c r="H720" s="14">
        <f t="shared" si="108"/>
        <v>0</v>
      </c>
    </row>
    <row r="721" spans="1:8" s="27" customFormat="1" hidden="1">
      <c r="A721" s="100" t="s">
        <v>21</v>
      </c>
      <c r="B721" s="100"/>
      <c r="C721" s="100"/>
      <c r="D721" s="31"/>
      <c r="E721" s="31"/>
      <c r="F721" s="31"/>
      <c r="G721" s="31"/>
      <c r="H721" s="31"/>
    </row>
    <row r="722" spans="1:8" s="27" customFormat="1" ht="21.75" hidden="1" customHeight="1">
      <c r="A722" s="100" t="s">
        <v>159</v>
      </c>
      <c r="B722" s="100"/>
      <c r="C722" s="100"/>
      <c r="D722" s="33"/>
      <c r="E722" s="37">
        <f>D722</f>
        <v>0</v>
      </c>
      <c r="F722" s="31"/>
      <c r="G722" s="33"/>
      <c r="H722" s="33"/>
    </row>
    <row r="723" spans="1:8" s="27" customFormat="1" ht="21.75" hidden="1" customHeight="1">
      <c r="A723" s="100" t="s">
        <v>160</v>
      </c>
      <c r="B723" s="100"/>
      <c r="C723" s="100"/>
      <c r="D723" s="31"/>
      <c r="E723" s="31"/>
      <c r="F723" s="31"/>
      <c r="G723" s="31"/>
      <c r="H723" s="31"/>
    </row>
    <row r="724" spans="1:8" s="27" customFormat="1" ht="21.75" hidden="1" customHeight="1">
      <c r="A724" s="100" t="s">
        <v>161</v>
      </c>
      <c r="B724" s="100"/>
      <c r="C724" s="100"/>
      <c r="D724" s="31"/>
      <c r="E724" s="31"/>
      <c r="F724" s="31"/>
      <c r="G724" s="31"/>
      <c r="H724" s="31"/>
    </row>
    <row r="725" spans="1:8" s="27" customFormat="1" ht="21.75" hidden="1" customHeight="1">
      <c r="A725" s="100" t="s">
        <v>162</v>
      </c>
      <c r="B725" s="100"/>
      <c r="C725" s="100"/>
      <c r="D725" s="31"/>
      <c r="E725" s="31"/>
      <c r="F725" s="31"/>
      <c r="G725" s="31"/>
      <c r="H725" s="31"/>
    </row>
    <row r="726" spans="1:8" s="27" customFormat="1" ht="31.5" hidden="1" customHeight="1">
      <c r="A726" s="105" t="s">
        <v>163</v>
      </c>
      <c r="B726" s="105"/>
      <c r="C726" s="105"/>
      <c r="D726" s="39"/>
      <c r="E726" s="39"/>
      <c r="F726" s="39"/>
      <c r="G726" s="39"/>
      <c r="H726" s="39"/>
    </row>
    <row r="727" spans="1:8" s="27" customFormat="1" hidden="1">
      <c r="A727" s="100" t="s">
        <v>21</v>
      </c>
      <c r="B727" s="100"/>
      <c r="C727" s="100"/>
      <c r="D727" s="31"/>
      <c r="E727" s="31"/>
      <c r="F727" s="31"/>
      <c r="G727" s="31"/>
      <c r="H727" s="31"/>
    </row>
    <row r="728" spans="1:8" s="27" customFormat="1" ht="37.5" hidden="1" customHeight="1">
      <c r="A728" s="100" t="s">
        <v>164</v>
      </c>
      <c r="B728" s="100"/>
      <c r="C728" s="100"/>
      <c r="D728" s="31"/>
      <c r="E728" s="31"/>
      <c r="F728" s="31"/>
      <c r="G728" s="31"/>
      <c r="H728" s="31"/>
    </row>
    <row r="729" spans="1:8" s="27" customFormat="1" ht="28.5" hidden="1" customHeight="1">
      <c r="A729" s="100" t="s">
        <v>165</v>
      </c>
      <c r="B729" s="100"/>
      <c r="C729" s="100"/>
      <c r="D729" s="31"/>
      <c r="E729" s="31"/>
      <c r="F729" s="31"/>
      <c r="G729" s="31"/>
      <c r="H729" s="31"/>
    </row>
    <row r="730" spans="1:8" s="27" customFormat="1" ht="17.25" hidden="1" customHeight="1">
      <c r="A730" s="100" t="s">
        <v>166</v>
      </c>
      <c r="B730" s="100"/>
      <c r="C730" s="100"/>
      <c r="D730" s="31"/>
      <c r="E730" s="31"/>
      <c r="F730" s="31"/>
      <c r="G730" s="31"/>
      <c r="H730" s="31"/>
    </row>
    <row r="731" spans="1:8" s="42" customFormat="1" ht="52.5" customHeight="1">
      <c r="A731" s="107" t="s">
        <v>221</v>
      </c>
      <c r="B731" s="107"/>
      <c r="C731" s="107"/>
      <c r="D731" s="77">
        <f>D732</f>
        <v>450000</v>
      </c>
      <c r="E731" s="77">
        <f>E732</f>
        <v>450000</v>
      </c>
      <c r="F731" s="78"/>
      <c r="G731" s="77">
        <f>G732</f>
        <v>450000</v>
      </c>
      <c r="H731" s="77">
        <f>H732</f>
        <v>450000</v>
      </c>
    </row>
    <row r="732" spans="1:8" s="27" customFormat="1" ht="18" customHeight="1">
      <c r="A732" s="100" t="s">
        <v>144</v>
      </c>
      <c r="B732" s="100"/>
      <c r="C732" s="100"/>
      <c r="D732" s="12">
        <f>D734+D739+D747+D751+D761</f>
        <v>450000</v>
      </c>
      <c r="E732" s="12">
        <f>D732</f>
        <v>450000</v>
      </c>
      <c r="F732" s="12">
        <f t="shared" ref="F732:H732" si="109">F734+F739+F747+F751+F761</f>
        <v>0</v>
      </c>
      <c r="G732" s="12">
        <f t="shared" si="109"/>
        <v>450000</v>
      </c>
      <c r="H732" s="12">
        <f t="shared" si="109"/>
        <v>450000</v>
      </c>
    </row>
    <row r="733" spans="1:8" s="27" customFormat="1" ht="17.25" customHeight="1">
      <c r="A733" s="100" t="s">
        <v>99</v>
      </c>
      <c r="B733" s="100"/>
      <c r="C733" s="100"/>
      <c r="D733" s="12"/>
      <c r="E733" s="12"/>
      <c r="F733" s="12"/>
      <c r="G733" s="12"/>
      <c r="H733" s="12"/>
    </row>
    <row r="734" spans="1:8" s="27" customFormat="1" ht="29.25" customHeight="1">
      <c r="A734" s="105" t="s">
        <v>224</v>
      </c>
      <c r="B734" s="105"/>
      <c r="C734" s="105"/>
      <c r="D734" s="14">
        <f>D736+D737+D738</f>
        <v>0</v>
      </c>
      <c r="E734" s="14">
        <f t="shared" ref="E734:H734" si="110">E736+E737+E738</f>
        <v>0</v>
      </c>
      <c r="F734" s="14">
        <f t="shared" si="110"/>
        <v>0</v>
      </c>
      <c r="G734" s="14">
        <f t="shared" si="110"/>
        <v>0</v>
      </c>
      <c r="H734" s="14">
        <f t="shared" si="110"/>
        <v>0</v>
      </c>
    </row>
    <row r="735" spans="1:8" s="27" customFormat="1" hidden="1">
      <c r="A735" s="100" t="s">
        <v>21</v>
      </c>
      <c r="B735" s="100"/>
      <c r="C735" s="100"/>
      <c r="D735" s="29"/>
      <c r="E735" s="30"/>
      <c r="F735" s="30"/>
      <c r="G735" s="30"/>
      <c r="H735" s="30"/>
    </row>
    <row r="736" spans="1:8" s="27" customFormat="1" ht="18" hidden="1" customHeight="1">
      <c r="A736" s="100" t="s">
        <v>146</v>
      </c>
      <c r="B736" s="100"/>
      <c r="C736" s="100"/>
      <c r="D736" s="30"/>
      <c r="E736" s="30"/>
      <c r="F736" s="30"/>
      <c r="G736" s="30"/>
      <c r="H736" s="30"/>
    </row>
    <row r="737" spans="1:8" s="27" customFormat="1" ht="18.75" hidden="1" customHeight="1">
      <c r="A737" s="100" t="s">
        <v>147</v>
      </c>
      <c r="B737" s="100"/>
      <c r="C737" s="100"/>
      <c r="D737" s="47"/>
      <c r="E737" s="45"/>
      <c r="F737" s="45"/>
      <c r="G737" s="45"/>
      <c r="H737" s="45"/>
    </row>
    <row r="738" spans="1:8" s="27" customFormat="1" ht="33.75" hidden="1" customHeight="1">
      <c r="A738" s="100" t="s">
        <v>148</v>
      </c>
      <c r="B738" s="100"/>
      <c r="C738" s="100"/>
      <c r="D738" s="45"/>
      <c r="E738" s="31"/>
      <c r="F738" s="31"/>
      <c r="G738" s="31"/>
      <c r="H738" s="45"/>
    </row>
    <row r="739" spans="1:8" s="27" customFormat="1" ht="21.75" customHeight="1">
      <c r="A739" s="105" t="s">
        <v>228</v>
      </c>
      <c r="B739" s="105"/>
      <c r="C739" s="105"/>
      <c r="D739" s="10">
        <f t="shared" ref="D739:G739" si="111">D741+D742+D743+D746+D745</f>
        <v>0</v>
      </c>
      <c r="E739" s="10">
        <f t="shared" si="111"/>
        <v>0</v>
      </c>
      <c r="F739" s="10">
        <f t="shared" si="111"/>
        <v>0</v>
      </c>
      <c r="G739" s="10">
        <f t="shared" si="111"/>
        <v>0</v>
      </c>
      <c r="H739" s="10">
        <f>H741+H742+H743+H746+H745</f>
        <v>0</v>
      </c>
    </row>
    <row r="740" spans="1:8" s="27" customFormat="1" hidden="1">
      <c r="A740" s="100" t="s">
        <v>21</v>
      </c>
      <c r="B740" s="100"/>
      <c r="C740" s="100"/>
      <c r="D740" s="45"/>
      <c r="E740" s="31"/>
      <c r="F740" s="31"/>
      <c r="G740" s="31"/>
      <c r="H740" s="45"/>
    </row>
    <row r="741" spans="1:8" s="27" customFormat="1" ht="20.25" hidden="1" customHeight="1">
      <c r="A741" s="100" t="s">
        <v>150</v>
      </c>
      <c r="B741" s="100"/>
      <c r="C741" s="100"/>
      <c r="D741" s="47"/>
      <c r="E741" s="31"/>
      <c r="F741" s="31"/>
      <c r="G741" s="31"/>
      <c r="H741" s="45"/>
    </row>
    <row r="742" spans="1:8" s="27" customFormat="1" ht="17.25" hidden="1" customHeight="1">
      <c r="A742" s="100" t="s">
        <v>151</v>
      </c>
      <c r="B742" s="100"/>
      <c r="C742" s="100"/>
      <c r="D742" s="45"/>
      <c r="E742" s="31"/>
      <c r="F742" s="31"/>
      <c r="G742" s="31"/>
      <c r="H742" s="45"/>
    </row>
    <row r="743" spans="1:8" s="27" customFormat="1" ht="18" hidden="1" customHeight="1">
      <c r="A743" s="100" t="s">
        <v>152</v>
      </c>
      <c r="B743" s="100"/>
      <c r="C743" s="100"/>
      <c r="D743" s="47"/>
      <c r="E743" s="31"/>
      <c r="F743" s="31"/>
      <c r="G743" s="31"/>
      <c r="H743" s="45"/>
    </row>
    <row r="744" spans="1:8" s="27" customFormat="1" ht="21.75" hidden="1" customHeight="1">
      <c r="A744" s="100" t="s">
        <v>153</v>
      </c>
      <c r="B744" s="100"/>
      <c r="C744" s="100"/>
      <c r="D744" s="45"/>
      <c r="E744" s="31"/>
      <c r="F744" s="31"/>
      <c r="G744" s="31"/>
      <c r="H744" s="45"/>
    </row>
    <row r="745" spans="1:8" s="27" customFormat="1" ht="30.75" hidden="1" customHeight="1">
      <c r="A745" s="100" t="s">
        <v>168</v>
      </c>
      <c r="B745" s="100"/>
      <c r="C745" s="100"/>
      <c r="D745" s="36"/>
      <c r="E745" s="37">
        <f>D745</f>
        <v>0</v>
      </c>
      <c r="F745" s="31"/>
      <c r="G745" s="33"/>
      <c r="H745" s="23"/>
    </row>
    <row r="746" spans="1:8" s="27" customFormat="1" ht="17.25" hidden="1" customHeight="1">
      <c r="A746" s="100" t="s">
        <v>154</v>
      </c>
      <c r="B746" s="100"/>
      <c r="C746" s="100"/>
      <c r="D746" s="24"/>
      <c r="E746" s="38">
        <f>D746</f>
        <v>0</v>
      </c>
      <c r="F746" s="45"/>
      <c r="G746" s="12"/>
      <c r="H746" s="12"/>
    </row>
    <row r="747" spans="1:8" s="27" customFormat="1" ht="15" customHeight="1">
      <c r="A747" s="105" t="s">
        <v>230</v>
      </c>
      <c r="B747" s="105"/>
      <c r="C747" s="105"/>
      <c r="D747" s="10">
        <f>D749+D750</f>
        <v>0</v>
      </c>
      <c r="E747" s="10">
        <f t="shared" ref="E747:H747" si="112">E749+E750</f>
        <v>0</v>
      </c>
      <c r="F747" s="10">
        <f t="shared" si="112"/>
        <v>0</v>
      </c>
      <c r="G747" s="10">
        <f t="shared" si="112"/>
        <v>0</v>
      </c>
      <c r="H747" s="10">
        <f t="shared" si="112"/>
        <v>0</v>
      </c>
    </row>
    <row r="748" spans="1:8" s="27" customFormat="1" hidden="1">
      <c r="A748" s="100" t="s">
        <v>21</v>
      </c>
      <c r="B748" s="100"/>
      <c r="C748" s="100"/>
      <c r="D748" s="31"/>
      <c r="E748" s="31"/>
      <c r="F748" s="31"/>
      <c r="G748" s="31"/>
      <c r="H748" s="31"/>
    </row>
    <row r="749" spans="1:8" s="27" customFormat="1" ht="21.75" hidden="1" customHeight="1">
      <c r="A749" s="100" t="s">
        <v>156</v>
      </c>
      <c r="B749" s="100"/>
      <c r="C749" s="100"/>
      <c r="D749" s="31"/>
      <c r="E749" s="31"/>
      <c r="F749" s="31"/>
      <c r="G749" s="31"/>
      <c r="H749" s="31"/>
    </row>
    <row r="750" spans="1:8" s="27" customFormat="1" ht="36.75" hidden="1" customHeight="1">
      <c r="A750" s="100" t="s">
        <v>157</v>
      </c>
      <c r="B750" s="100"/>
      <c r="C750" s="100"/>
      <c r="D750" s="31"/>
      <c r="E750" s="31"/>
      <c r="F750" s="31"/>
      <c r="G750" s="31"/>
      <c r="H750" s="31"/>
    </row>
    <row r="751" spans="1:8" s="27" customFormat="1" ht="36" customHeight="1">
      <c r="A751" s="105" t="s">
        <v>231</v>
      </c>
      <c r="B751" s="105"/>
      <c r="C751" s="105"/>
      <c r="D751" s="14">
        <f>D753+D754+D755+D756</f>
        <v>450000</v>
      </c>
      <c r="E751" s="14">
        <f t="shared" ref="E751:H751" si="113">E753+E754+E755+E756</f>
        <v>450000</v>
      </c>
      <c r="F751" s="14">
        <f>F753+F754+F755+F756</f>
        <v>0</v>
      </c>
      <c r="G751" s="14">
        <f t="shared" si="113"/>
        <v>450000</v>
      </c>
      <c r="H751" s="14">
        <f t="shared" si="113"/>
        <v>450000</v>
      </c>
    </row>
    <row r="752" spans="1:8" s="27" customFormat="1">
      <c r="A752" s="100" t="s">
        <v>21</v>
      </c>
      <c r="B752" s="100"/>
      <c r="C752" s="100"/>
      <c r="D752" s="31"/>
      <c r="E752" s="31"/>
      <c r="F752" s="31"/>
      <c r="G752" s="31"/>
      <c r="H752" s="31"/>
    </row>
    <row r="753" spans="1:8" s="27" customFormat="1" ht="21.75" customHeight="1">
      <c r="A753" s="100" t="s">
        <v>242</v>
      </c>
      <c r="B753" s="100"/>
      <c r="C753" s="100"/>
      <c r="D753" s="33">
        <f>E753</f>
        <v>450000</v>
      </c>
      <c r="E753" s="37">
        <v>450000</v>
      </c>
      <c r="F753" s="31"/>
      <c r="G753" s="33">
        <f>H753</f>
        <v>450000</v>
      </c>
      <c r="H753" s="33">
        <v>450000</v>
      </c>
    </row>
    <row r="754" spans="1:8" s="27" customFormat="1" ht="21.75" customHeight="1">
      <c r="A754" s="100" t="s">
        <v>248</v>
      </c>
      <c r="B754" s="100"/>
      <c r="C754" s="100"/>
      <c r="D754" s="31"/>
      <c r="E754" s="31"/>
      <c r="F754" s="31"/>
      <c r="G754" s="31"/>
      <c r="H754" s="31"/>
    </row>
    <row r="755" spans="1:8" s="27" customFormat="1" ht="21.75" customHeight="1">
      <c r="A755" s="100" t="s">
        <v>243</v>
      </c>
      <c r="B755" s="100"/>
      <c r="C755" s="100"/>
      <c r="D755" s="31"/>
      <c r="E755" s="31"/>
      <c r="F755" s="31"/>
      <c r="G755" s="31"/>
      <c r="H755" s="31"/>
    </row>
    <row r="756" spans="1:8" s="27" customFormat="1" ht="21.75" customHeight="1">
      <c r="A756" s="100" t="s">
        <v>244</v>
      </c>
      <c r="B756" s="100"/>
      <c r="C756" s="100"/>
      <c r="D756" s="31"/>
      <c r="E756" s="31"/>
      <c r="F756" s="31"/>
      <c r="G756" s="31"/>
      <c r="H756" s="31"/>
    </row>
    <row r="757" spans="1:8" s="27" customFormat="1" ht="31.5" customHeight="1">
      <c r="A757" s="105" t="s">
        <v>232</v>
      </c>
      <c r="B757" s="105"/>
      <c r="C757" s="105"/>
      <c r="D757" s="39"/>
      <c r="E757" s="39"/>
      <c r="F757" s="39"/>
      <c r="G757" s="39"/>
      <c r="H757" s="39"/>
    </row>
    <row r="758" spans="1:8" s="27" customFormat="1" hidden="1">
      <c r="A758" s="100" t="s">
        <v>21</v>
      </c>
      <c r="B758" s="100"/>
      <c r="C758" s="100"/>
      <c r="D758" s="31"/>
      <c r="E758" s="31"/>
      <c r="F758" s="31"/>
      <c r="G758" s="31"/>
      <c r="H758" s="31"/>
    </row>
    <row r="759" spans="1:8" s="27" customFormat="1" ht="37.5" hidden="1" customHeight="1">
      <c r="A759" s="100" t="s">
        <v>164</v>
      </c>
      <c r="B759" s="100"/>
      <c r="C759" s="100"/>
      <c r="D759" s="31"/>
      <c r="E759" s="31"/>
      <c r="F759" s="31"/>
      <c r="G759" s="31"/>
      <c r="H759" s="31"/>
    </row>
    <row r="760" spans="1:8" s="27" customFormat="1" ht="28.5" hidden="1" customHeight="1">
      <c r="A760" s="100" t="s">
        <v>165</v>
      </c>
      <c r="B760" s="100"/>
      <c r="C760" s="100"/>
      <c r="D760" s="31"/>
      <c r="E760" s="31"/>
      <c r="F760" s="31"/>
      <c r="G760" s="31"/>
      <c r="H760" s="31"/>
    </row>
    <row r="761" spans="1:8" s="27" customFormat="1" ht="17.25" customHeight="1">
      <c r="A761" s="105" t="s">
        <v>229</v>
      </c>
      <c r="B761" s="105"/>
      <c r="C761" s="105"/>
      <c r="D761" s="39"/>
      <c r="E761" s="39"/>
      <c r="F761" s="39"/>
      <c r="G761" s="39"/>
      <c r="H761" s="39"/>
    </row>
    <row r="762" spans="1:8" s="59" customFormat="1" ht="50.25" customHeight="1">
      <c r="A762" s="107" t="s">
        <v>222</v>
      </c>
      <c r="B762" s="107"/>
      <c r="C762" s="107"/>
      <c r="D762" s="77">
        <f>D763</f>
        <v>94039</v>
      </c>
      <c r="E762" s="77">
        <f>E763</f>
        <v>94039</v>
      </c>
      <c r="F762" s="78"/>
      <c r="G762" s="77">
        <f>G763</f>
        <v>94039</v>
      </c>
      <c r="H762" s="77">
        <f>H763</f>
        <v>94039</v>
      </c>
    </row>
    <row r="763" spans="1:8" s="27" customFormat="1" ht="18" customHeight="1">
      <c r="A763" s="100" t="s">
        <v>233</v>
      </c>
      <c r="B763" s="100"/>
      <c r="C763" s="100"/>
      <c r="D763" s="12">
        <f>D765+D770+D778+D782+D792</f>
        <v>94039</v>
      </c>
      <c r="E763" s="12">
        <f t="shared" ref="E763:G763" si="114">E765+E770+E778+E782+E792</f>
        <v>94039</v>
      </c>
      <c r="F763" s="12">
        <f t="shared" si="114"/>
        <v>0</v>
      </c>
      <c r="G763" s="12">
        <f t="shared" si="114"/>
        <v>94039</v>
      </c>
      <c r="H763" s="12">
        <f>G763</f>
        <v>94039</v>
      </c>
    </row>
    <row r="764" spans="1:8" s="27" customFormat="1" ht="17.25" customHeight="1">
      <c r="A764" s="100" t="s">
        <v>234</v>
      </c>
      <c r="B764" s="100"/>
      <c r="C764" s="100"/>
      <c r="D764" s="12"/>
      <c r="E764" s="12"/>
      <c r="F764" s="12"/>
      <c r="G764" s="12"/>
      <c r="H764" s="12"/>
    </row>
    <row r="765" spans="1:8" s="27" customFormat="1" ht="29.25" customHeight="1">
      <c r="A765" s="105" t="s">
        <v>224</v>
      </c>
      <c r="B765" s="105"/>
      <c r="C765" s="105"/>
      <c r="D765" s="14">
        <f>D767+D768+D769</f>
        <v>0</v>
      </c>
      <c r="E765" s="14">
        <f t="shared" ref="E765:H765" si="115">E767+E768+E769</f>
        <v>0</v>
      </c>
      <c r="F765" s="14">
        <f t="shared" si="115"/>
        <v>0</v>
      </c>
      <c r="G765" s="14">
        <f t="shared" si="115"/>
        <v>0</v>
      </c>
      <c r="H765" s="14">
        <f t="shared" si="115"/>
        <v>0</v>
      </c>
    </row>
    <row r="766" spans="1:8" s="27" customFormat="1" hidden="1">
      <c r="A766" s="100" t="s">
        <v>21</v>
      </c>
      <c r="B766" s="100"/>
      <c r="C766" s="100"/>
      <c r="D766" s="29"/>
      <c r="E766" s="30"/>
      <c r="F766" s="30"/>
      <c r="G766" s="30"/>
      <c r="H766" s="30"/>
    </row>
    <row r="767" spans="1:8" s="27" customFormat="1" ht="18" hidden="1" customHeight="1">
      <c r="A767" s="100" t="s">
        <v>146</v>
      </c>
      <c r="B767" s="100"/>
      <c r="C767" s="100"/>
      <c r="D767" s="30"/>
      <c r="E767" s="30"/>
      <c r="F767" s="30"/>
      <c r="G767" s="30"/>
      <c r="H767" s="30"/>
    </row>
    <row r="768" spans="1:8" s="27" customFormat="1" ht="18.75" hidden="1" customHeight="1">
      <c r="A768" s="100" t="s">
        <v>147</v>
      </c>
      <c r="B768" s="100"/>
      <c r="C768" s="100"/>
      <c r="D768" s="52"/>
      <c r="E768" s="51"/>
      <c r="F768" s="51"/>
      <c r="G768" s="51"/>
      <c r="H768" s="51"/>
    </row>
    <row r="769" spans="1:8" s="27" customFormat="1" ht="33.75" hidden="1" customHeight="1">
      <c r="A769" s="100" t="s">
        <v>148</v>
      </c>
      <c r="B769" s="100"/>
      <c r="C769" s="100"/>
      <c r="D769" s="51"/>
      <c r="E769" s="31"/>
      <c r="F769" s="31"/>
      <c r="G769" s="31"/>
      <c r="H769" s="51"/>
    </row>
    <row r="770" spans="1:8" s="27" customFormat="1" ht="21.75" customHeight="1">
      <c r="A770" s="105" t="s">
        <v>228</v>
      </c>
      <c r="B770" s="105"/>
      <c r="C770" s="105"/>
      <c r="D770" s="10">
        <f t="shared" ref="D770:G770" si="116">D772+D773+D774+D777+D776</f>
        <v>94039</v>
      </c>
      <c r="E770" s="10">
        <f t="shared" si="116"/>
        <v>94039</v>
      </c>
      <c r="F770" s="10">
        <f t="shared" si="116"/>
        <v>0</v>
      </c>
      <c r="G770" s="10">
        <f t="shared" si="116"/>
        <v>94039</v>
      </c>
      <c r="H770" s="10">
        <f>H772+H773+H774+H777+H776</f>
        <v>94039</v>
      </c>
    </row>
    <row r="771" spans="1:8" s="27" customFormat="1">
      <c r="A771" s="100" t="s">
        <v>249</v>
      </c>
      <c r="B771" s="100"/>
      <c r="C771" s="100"/>
      <c r="D771" s="51"/>
      <c r="E771" s="31"/>
      <c r="F771" s="31"/>
      <c r="G771" s="31"/>
      <c r="H771" s="51"/>
    </row>
    <row r="772" spans="1:8" s="27" customFormat="1" ht="20.25" customHeight="1">
      <c r="A772" s="100" t="s">
        <v>235</v>
      </c>
      <c r="B772" s="100"/>
      <c r="C772" s="100"/>
      <c r="D772" s="52"/>
      <c r="E772" s="31"/>
      <c r="F772" s="31"/>
      <c r="G772" s="31"/>
      <c r="H772" s="51"/>
    </row>
    <row r="773" spans="1:8" s="27" customFormat="1" ht="17.25" customHeight="1">
      <c r="A773" s="100" t="s">
        <v>236</v>
      </c>
      <c r="B773" s="100"/>
      <c r="C773" s="100"/>
      <c r="D773" s="51"/>
      <c r="E773" s="31"/>
      <c r="F773" s="31"/>
      <c r="G773" s="31"/>
      <c r="H773" s="51"/>
    </row>
    <row r="774" spans="1:8" s="27" customFormat="1" ht="18" customHeight="1">
      <c r="A774" s="100" t="s">
        <v>240</v>
      </c>
      <c r="B774" s="100"/>
      <c r="C774" s="100"/>
      <c r="D774" s="52"/>
      <c r="E774" s="31"/>
      <c r="F774" s="31"/>
      <c r="G774" s="31"/>
      <c r="H774" s="51"/>
    </row>
    <row r="775" spans="1:8" s="27" customFormat="1" ht="21.75" customHeight="1">
      <c r="A775" s="100" t="s">
        <v>237</v>
      </c>
      <c r="B775" s="100"/>
      <c r="C775" s="100"/>
      <c r="D775" s="51"/>
      <c r="E775" s="31"/>
      <c r="F775" s="31"/>
      <c r="G775" s="31"/>
      <c r="H775" s="51"/>
    </row>
    <row r="776" spans="1:8" s="27" customFormat="1" ht="30.75" customHeight="1">
      <c r="A776" s="100" t="s">
        <v>168</v>
      </c>
      <c r="B776" s="100"/>
      <c r="C776" s="100"/>
      <c r="D776" s="54"/>
      <c r="E776" s="55"/>
      <c r="F776" s="55"/>
      <c r="G776" s="60"/>
      <c r="H776" s="56"/>
    </row>
    <row r="777" spans="1:8" s="27" customFormat="1" ht="17.25" customHeight="1">
      <c r="A777" s="100" t="s">
        <v>241</v>
      </c>
      <c r="B777" s="100"/>
      <c r="C777" s="100"/>
      <c r="D777" s="24">
        <f>E777</f>
        <v>94039</v>
      </c>
      <c r="E777" s="51">
        <v>94039</v>
      </c>
      <c r="F777" s="51"/>
      <c r="G777" s="12">
        <f>H777</f>
        <v>94039</v>
      </c>
      <c r="H777" s="12">
        <f>E777</f>
        <v>94039</v>
      </c>
    </row>
    <row r="778" spans="1:8" s="27" customFormat="1" ht="15" customHeight="1">
      <c r="A778" s="105" t="s">
        <v>155</v>
      </c>
      <c r="B778" s="105"/>
      <c r="C778" s="105"/>
      <c r="D778" s="10">
        <f>D780+D781</f>
        <v>0</v>
      </c>
      <c r="E778" s="10">
        <f t="shared" ref="E778:H778" si="117">E780+E781</f>
        <v>0</v>
      </c>
      <c r="F778" s="10">
        <f t="shared" si="117"/>
        <v>0</v>
      </c>
      <c r="G778" s="10">
        <f t="shared" si="117"/>
        <v>0</v>
      </c>
      <c r="H778" s="10">
        <f t="shared" si="117"/>
        <v>0</v>
      </c>
    </row>
    <row r="779" spans="1:8" s="27" customFormat="1" ht="17.25" hidden="1" customHeight="1">
      <c r="A779" s="100" t="s">
        <v>21</v>
      </c>
      <c r="B779" s="100"/>
      <c r="C779" s="100"/>
      <c r="D779" s="31"/>
      <c r="E779" s="31"/>
      <c r="F779" s="31"/>
      <c r="G779" s="31"/>
      <c r="H779" s="31"/>
    </row>
    <row r="780" spans="1:8" s="27" customFormat="1" ht="21.75" hidden="1" customHeight="1">
      <c r="A780" s="100" t="s">
        <v>156</v>
      </c>
      <c r="B780" s="100"/>
      <c r="C780" s="100"/>
      <c r="D780" s="31"/>
      <c r="E780" s="31"/>
      <c r="F780" s="31"/>
      <c r="G780" s="31"/>
      <c r="H780" s="31"/>
    </row>
    <row r="781" spans="1:8" s="27" customFormat="1" ht="33.75" hidden="1" customHeight="1">
      <c r="A781" s="100" t="s">
        <v>157</v>
      </c>
      <c r="B781" s="100"/>
      <c r="C781" s="100"/>
      <c r="D781" s="31"/>
      <c r="E781" s="31"/>
      <c r="F781" s="31"/>
      <c r="G781" s="31"/>
      <c r="H781" s="31"/>
    </row>
    <row r="782" spans="1:8" s="59" customFormat="1" ht="36" customHeight="1">
      <c r="A782" s="105" t="s">
        <v>231</v>
      </c>
      <c r="B782" s="105"/>
      <c r="C782" s="105"/>
      <c r="D782" s="14">
        <f>D784+D785+D786+D787</f>
        <v>0</v>
      </c>
      <c r="E782" s="14">
        <f t="shared" ref="E782:H782" si="118">E784+E785+E786+E787</f>
        <v>0</v>
      </c>
      <c r="F782" s="14">
        <f t="shared" si="118"/>
        <v>0</v>
      </c>
      <c r="G782" s="14">
        <f t="shared" si="118"/>
        <v>0</v>
      </c>
      <c r="H782" s="14">
        <f t="shared" si="118"/>
        <v>0</v>
      </c>
    </row>
    <row r="783" spans="1:8" s="27" customFormat="1" hidden="1">
      <c r="A783" s="100" t="s">
        <v>21</v>
      </c>
      <c r="B783" s="100"/>
      <c r="C783" s="100"/>
      <c r="D783" s="31"/>
      <c r="E783" s="31"/>
      <c r="F783" s="31"/>
      <c r="G783" s="31"/>
      <c r="H783" s="31"/>
    </row>
    <row r="784" spans="1:8" s="27" customFormat="1" ht="24.75" hidden="1" customHeight="1">
      <c r="A784" s="100" t="s">
        <v>159</v>
      </c>
      <c r="B784" s="100"/>
      <c r="C784" s="100"/>
      <c r="D784" s="33"/>
      <c r="E784" s="31"/>
      <c r="F784" s="31"/>
      <c r="G784" s="33"/>
      <c r="H784" s="33"/>
    </row>
    <row r="785" spans="1:8" s="27" customFormat="1" ht="24.75" hidden="1" customHeight="1">
      <c r="A785" s="100" t="s">
        <v>160</v>
      </c>
      <c r="B785" s="100"/>
      <c r="C785" s="100"/>
      <c r="D785" s="31"/>
      <c r="E785" s="31"/>
      <c r="F785" s="31"/>
      <c r="G785" s="31"/>
      <c r="H785" s="31"/>
    </row>
    <row r="786" spans="1:8" s="27" customFormat="1" ht="24.75" hidden="1" customHeight="1">
      <c r="A786" s="100" t="s">
        <v>161</v>
      </c>
      <c r="B786" s="100"/>
      <c r="C786" s="100"/>
      <c r="D786" s="31"/>
      <c r="E786" s="31"/>
      <c r="F786" s="31"/>
      <c r="G786" s="31"/>
      <c r="H786" s="31"/>
    </row>
    <row r="787" spans="1:8" s="27" customFormat="1" ht="24.75" hidden="1" customHeight="1">
      <c r="A787" s="100" t="s">
        <v>162</v>
      </c>
      <c r="B787" s="100"/>
      <c r="C787" s="100"/>
      <c r="D787" s="31"/>
      <c r="E787" s="31"/>
      <c r="F787" s="31"/>
      <c r="G787" s="31"/>
      <c r="H787" s="31"/>
    </row>
    <row r="788" spans="1:8" s="59" customFormat="1" ht="31.5" customHeight="1">
      <c r="A788" s="105" t="s">
        <v>232</v>
      </c>
      <c r="B788" s="105"/>
      <c r="C788" s="105"/>
      <c r="D788" s="39"/>
      <c r="E788" s="39"/>
      <c r="F788" s="39"/>
      <c r="G788" s="39"/>
      <c r="H788" s="39"/>
    </row>
    <row r="789" spans="1:8" s="27" customFormat="1" hidden="1">
      <c r="A789" s="100" t="s">
        <v>21</v>
      </c>
      <c r="B789" s="100"/>
      <c r="C789" s="100"/>
      <c r="D789" s="31"/>
      <c r="E789" s="31"/>
      <c r="F789" s="31"/>
      <c r="G789" s="31"/>
      <c r="H789" s="31"/>
    </row>
    <row r="790" spans="1:8" s="27" customFormat="1" ht="36.75" hidden="1" customHeight="1">
      <c r="A790" s="100" t="s">
        <v>164</v>
      </c>
      <c r="B790" s="100"/>
      <c r="C790" s="100"/>
      <c r="D790" s="31"/>
      <c r="E790" s="31"/>
      <c r="F790" s="31"/>
      <c r="G790" s="31"/>
      <c r="H790" s="31"/>
    </row>
    <row r="791" spans="1:8" s="27" customFormat="1" ht="35.25" hidden="1" customHeight="1">
      <c r="A791" s="100" t="s">
        <v>165</v>
      </c>
      <c r="B791" s="100"/>
      <c r="C791" s="100"/>
      <c r="D791" s="31"/>
      <c r="E791" s="31"/>
      <c r="F791" s="31"/>
      <c r="G791" s="31"/>
      <c r="H791" s="31"/>
    </row>
    <row r="792" spans="1:8" s="27" customFormat="1" ht="17.25" customHeight="1">
      <c r="A792" s="105" t="s">
        <v>229</v>
      </c>
      <c r="B792" s="105"/>
      <c r="C792" s="105"/>
      <c r="D792" s="39"/>
      <c r="E792" s="39"/>
      <c r="F792" s="39"/>
      <c r="G792" s="39"/>
      <c r="H792" s="39"/>
    </row>
    <row r="793" spans="1:8" s="59" customFormat="1" ht="43.5" customHeight="1">
      <c r="A793" s="107" t="s">
        <v>223</v>
      </c>
      <c r="B793" s="107"/>
      <c r="C793" s="107"/>
      <c r="D793" s="77">
        <f>D794</f>
        <v>776100</v>
      </c>
      <c r="E793" s="77">
        <f>E794</f>
        <v>776100</v>
      </c>
      <c r="F793" s="78"/>
      <c r="G793" s="77">
        <f>G794</f>
        <v>776100</v>
      </c>
      <c r="H793" s="77">
        <f>H794</f>
        <v>776100</v>
      </c>
    </row>
    <row r="794" spans="1:8" s="27" customFormat="1" ht="18" customHeight="1">
      <c r="A794" s="100" t="s">
        <v>233</v>
      </c>
      <c r="B794" s="100"/>
      <c r="C794" s="100"/>
      <c r="D794" s="12">
        <f>D796+D801+D809+D813+D823</f>
        <v>776100</v>
      </c>
      <c r="E794" s="12">
        <f t="shared" ref="E794:H794" si="119">E796+E801+E809+E813+E823</f>
        <v>776100</v>
      </c>
      <c r="F794" s="12">
        <f t="shared" si="119"/>
        <v>0</v>
      </c>
      <c r="G794" s="12">
        <f t="shared" si="119"/>
        <v>776100</v>
      </c>
      <c r="H794" s="12">
        <f t="shared" si="119"/>
        <v>776100</v>
      </c>
    </row>
    <row r="795" spans="1:8" s="27" customFormat="1" ht="17.25" customHeight="1">
      <c r="A795" s="100" t="s">
        <v>234</v>
      </c>
      <c r="B795" s="100"/>
      <c r="C795" s="100"/>
      <c r="D795" s="12"/>
      <c r="E795" s="12"/>
      <c r="F795" s="12"/>
      <c r="G795" s="12"/>
      <c r="H795" s="12"/>
    </row>
    <row r="796" spans="1:8" s="27" customFormat="1" ht="29.25" customHeight="1">
      <c r="A796" s="105" t="s">
        <v>224</v>
      </c>
      <c r="B796" s="105"/>
      <c r="C796" s="105"/>
      <c r="D796" s="14">
        <f>D798+D799+D800</f>
        <v>0</v>
      </c>
      <c r="E796" s="14">
        <f t="shared" ref="E796:H796" si="120">E798+E799+E800</f>
        <v>0</v>
      </c>
      <c r="F796" s="14">
        <f t="shared" si="120"/>
        <v>0</v>
      </c>
      <c r="G796" s="14">
        <f t="shared" si="120"/>
        <v>0</v>
      </c>
      <c r="H796" s="14">
        <f t="shared" si="120"/>
        <v>0</v>
      </c>
    </row>
    <row r="797" spans="1:8" s="27" customFormat="1" hidden="1">
      <c r="A797" s="100" t="s">
        <v>21</v>
      </c>
      <c r="B797" s="100"/>
      <c r="C797" s="100"/>
      <c r="D797" s="29"/>
      <c r="E797" s="30"/>
      <c r="F797" s="30"/>
      <c r="G797" s="30"/>
      <c r="H797" s="30"/>
    </row>
    <row r="798" spans="1:8" s="27" customFormat="1" ht="18" hidden="1" customHeight="1">
      <c r="A798" s="100" t="s">
        <v>146</v>
      </c>
      <c r="B798" s="100"/>
      <c r="C798" s="100"/>
      <c r="D798" s="30"/>
      <c r="E798" s="30"/>
      <c r="F798" s="30"/>
      <c r="G798" s="30"/>
      <c r="H798" s="30"/>
    </row>
    <row r="799" spans="1:8" s="27" customFormat="1" ht="18.75" hidden="1" customHeight="1">
      <c r="A799" s="100" t="s">
        <v>147</v>
      </c>
      <c r="B799" s="100"/>
      <c r="C799" s="100"/>
      <c r="D799" s="52"/>
      <c r="E799" s="51"/>
      <c r="F799" s="51"/>
      <c r="G799" s="51"/>
      <c r="H799" s="51"/>
    </row>
    <row r="800" spans="1:8" s="27" customFormat="1" ht="33.75" hidden="1" customHeight="1">
      <c r="A800" s="100" t="s">
        <v>148</v>
      </c>
      <c r="B800" s="100"/>
      <c r="C800" s="100"/>
      <c r="D800" s="51"/>
      <c r="E800" s="31"/>
      <c r="F800" s="31"/>
      <c r="G800" s="31"/>
      <c r="H800" s="51"/>
    </row>
    <row r="801" spans="1:8" s="27" customFormat="1" ht="21.75" customHeight="1">
      <c r="A801" s="105" t="s">
        <v>228</v>
      </c>
      <c r="B801" s="105"/>
      <c r="C801" s="105"/>
      <c r="D801" s="10">
        <f t="shared" ref="D801:G801" si="121">D803+D804+D805+D808+D807</f>
        <v>494450</v>
      </c>
      <c r="E801" s="10">
        <f t="shared" si="121"/>
        <v>494450</v>
      </c>
      <c r="F801" s="10">
        <f t="shared" si="121"/>
        <v>0</v>
      </c>
      <c r="G801" s="10">
        <f t="shared" si="121"/>
        <v>494450</v>
      </c>
      <c r="H801" s="10">
        <f>H803+H804+H805+H808+H807</f>
        <v>494450</v>
      </c>
    </row>
    <row r="802" spans="1:8" s="27" customFormat="1">
      <c r="A802" s="100" t="s">
        <v>21</v>
      </c>
      <c r="B802" s="100"/>
      <c r="C802" s="100"/>
      <c r="D802" s="51"/>
      <c r="E802" s="31"/>
      <c r="F802" s="31"/>
      <c r="G802" s="31"/>
      <c r="H802" s="51"/>
    </row>
    <row r="803" spans="1:8" s="27" customFormat="1" ht="20.25" customHeight="1">
      <c r="A803" s="100" t="s">
        <v>235</v>
      </c>
      <c r="B803" s="100"/>
      <c r="C803" s="100"/>
      <c r="D803" s="52">
        <f>E803</f>
        <v>10500</v>
      </c>
      <c r="E803" s="31">
        <v>10500</v>
      </c>
      <c r="F803" s="31"/>
      <c r="G803" s="31">
        <v>10500</v>
      </c>
      <c r="H803" s="51">
        <f>G803</f>
        <v>10500</v>
      </c>
    </row>
    <row r="804" spans="1:8" s="27" customFormat="1" ht="17.25" customHeight="1">
      <c r="A804" s="100" t="s">
        <v>236</v>
      </c>
      <c r="B804" s="100"/>
      <c r="C804" s="100"/>
      <c r="D804" s="51">
        <f>E804</f>
        <v>265065</v>
      </c>
      <c r="E804" s="31">
        <v>265065</v>
      </c>
      <c r="F804" s="31"/>
      <c r="G804" s="31">
        <f>H804</f>
        <v>265065</v>
      </c>
      <c r="H804" s="51">
        <f>265065</f>
        <v>265065</v>
      </c>
    </row>
    <row r="805" spans="1:8" s="27" customFormat="1" ht="18" customHeight="1">
      <c r="A805" s="100" t="s">
        <v>240</v>
      </c>
      <c r="B805" s="100"/>
      <c r="C805" s="100"/>
      <c r="D805" s="52"/>
      <c r="E805" s="31"/>
      <c r="F805" s="31"/>
      <c r="G805" s="31"/>
      <c r="H805" s="51"/>
    </row>
    <row r="806" spans="1:8" s="27" customFormat="1" ht="21.75" customHeight="1">
      <c r="A806" s="100" t="s">
        <v>237</v>
      </c>
      <c r="B806" s="100"/>
      <c r="C806" s="100"/>
      <c r="D806" s="51"/>
      <c r="E806" s="31"/>
      <c r="F806" s="31"/>
      <c r="G806" s="31"/>
      <c r="H806" s="51"/>
    </row>
    <row r="807" spans="1:8" s="27" customFormat="1" ht="30.75" customHeight="1">
      <c r="A807" s="100" t="s">
        <v>245</v>
      </c>
      <c r="B807" s="100"/>
      <c r="C807" s="100"/>
      <c r="D807" s="54">
        <f>E807</f>
        <v>11067</v>
      </c>
      <c r="E807" s="55">
        <f>11067</f>
        <v>11067</v>
      </c>
      <c r="F807" s="55"/>
      <c r="G807" s="60">
        <f>H807</f>
        <v>11067</v>
      </c>
      <c r="H807" s="56">
        <f>E807</f>
        <v>11067</v>
      </c>
    </row>
    <row r="808" spans="1:8" s="27" customFormat="1" ht="17.25" customHeight="1">
      <c r="A808" s="100" t="s">
        <v>241</v>
      </c>
      <c r="B808" s="100"/>
      <c r="C808" s="100"/>
      <c r="D808" s="24">
        <f>E808</f>
        <v>207818</v>
      </c>
      <c r="E808" s="51">
        <f>207818</f>
        <v>207818</v>
      </c>
      <c r="F808" s="51"/>
      <c r="G808" s="12">
        <f>H808</f>
        <v>207818</v>
      </c>
      <c r="H808" s="12">
        <f>E808</f>
        <v>207818</v>
      </c>
    </row>
    <row r="809" spans="1:8" s="27" customFormat="1" ht="15" customHeight="1">
      <c r="A809" s="105" t="s">
        <v>230</v>
      </c>
      <c r="B809" s="105"/>
      <c r="C809" s="105"/>
      <c r="D809" s="10">
        <f>D811+D812</f>
        <v>0</v>
      </c>
      <c r="E809" s="10">
        <f t="shared" ref="E809:H809" si="122">E811+E812</f>
        <v>0</v>
      </c>
      <c r="F809" s="10">
        <f t="shared" si="122"/>
        <v>0</v>
      </c>
      <c r="G809" s="10">
        <f t="shared" si="122"/>
        <v>0</v>
      </c>
      <c r="H809" s="10">
        <f t="shared" si="122"/>
        <v>0</v>
      </c>
    </row>
    <row r="810" spans="1:8" s="27" customFormat="1" ht="13.5" hidden="1" customHeight="1">
      <c r="A810" s="100" t="s">
        <v>21</v>
      </c>
      <c r="B810" s="100"/>
      <c r="C810" s="100"/>
      <c r="D810" s="31"/>
      <c r="E810" s="31"/>
      <c r="F810" s="31"/>
      <c r="G810" s="31"/>
      <c r="H810" s="31"/>
    </row>
    <row r="811" spans="1:8" s="27" customFormat="1" ht="21.75" hidden="1" customHeight="1">
      <c r="A811" s="100" t="s">
        <v>156</v>
      </c>
      <c r="B811" s="100"/>
      <c r="C811" s="100"/>
      <c r="D811" s="31"/>
      <c r="E811" s="31"/>
      <c r="F811" s="31"/>
      <c r="G811" s="31"/>
      <c r="H811" s="31"/>
    </row>
    <row r="812" spans="1:8" s="27" customFormat="1" ht="33.75" hidden="1" customHeight="1">
      <c r="A812" s="100" t="s">
        <v>157</v>
      </c>
      <c r="B812" s="100"/>
      <c r="C812" s="100"/>
      <c r="D812" s="31"/>
      <c r="E812" s="31"/>
      <c r="F812" s="31"/>
      <c r="G812" s="31"/>
      <c r="H812" s="31"/>
    </row>
    <row r="813" spans="1:8" s="59" customFormat="1" ht="36" customHeight="1">
      <c r="A813" s="105" t="s">
        <v>231</v>
      </c>
      <c r="B813" s="105"/>
      <c r="C813" s="105"/>
      <c r="D813" s="14">
        <f>D815+D816+D817+D818</f>
        <v>281650</v>
      </c>
      <c r="E813" s="14">
        <f t="shared" ref="E813:H813" si="123">E815+E816+E817+E818</f>
        <v>281650</v>
      </c>
      <c r="F813" s="14">
        <f t="shared" si="123"/>
        <v>0</v>
      </c>
      <c r="G813" s="14">
        <f t="shared" si="123"/>
        <v>281650</v>
      </c>
      <c r="H813" s="14">
        <f t="shared" si="123"/>
        <v>281650</v>
      </c>
    </row>
    <row r="814" spans="1:8" s="27" customFormat="1">
      <c r="A814" s="100" t="s">
        <v>21</v>
      </c>
      <c r="B814" s="100"/>
      <c r="C814" s="100"/>
      <c r="D814" s="31"/>
      <c r="E814" s="31"/>
      <c r="F814" s="31"/>
      <c r="G814" s="31"/>
      <c r="H814" s="31"/>
    </row>
    <row r="815" spans="1:8" s="27" customFormat="1" ht="24.75" customHeight="1">
      <c r="A815" s="100" t="s">
        <v>242</v>
      </c>
      <c r="B815" s="100"/>
      <c r="C815" s="100"/>
      <c r="D815" s="33">
        <f>E815</f>
        <v>25000</v>
      </c>
      <c r="E815" s="31">
        <v>25000</v>
      </c>
      <c r="F815" s="31"/>
      <c r="G815" s="33">
        <f>H815</f>
        <v>25000</v>
      </c>
      <c r="H815" s="33">
        <f>E815</f>
        <v>25000</v>
      </c>
    </row>
    <row r="816" spans="1:8" s="27" customFormat="1" ht="24.75" customHeight="1">
      <c r="A816" s="100" t="s">
        <v>160</v>
      </c>
      <c r="B816" s="100"/>
      <c r="C816" s="100"/>
      <c r="D816" s="31"/>
      <c r="E816" s="31"/>
      <c r="F816" s="31"/>
      <c r="G816" s="31"/>
      <c r="H816" s="31"/>
    </row>
    <row r="817" spans="1:8" s="27" customFormat="1" ht="24.75" customHeight="1">
      <c r="A817" s="100" t="s">
        <v>243</v>
      </c>
      <c r="B817" s="100"/>
      <c r="C817" s="100"/>
      <c r="D817" s="31"/>
      <c r="E817" s="31"/>
      <c r="F817" s="31"/>
      <c r="G817" s="31"/>
      <c r="H817" s="31"/>
    </row>
    <row r="818" spans="1:8" s="27" customFormat="1" ht="24.75" customHeight="1">
      <c r="A818" s="100" t="s">
        <v>244</v>
      </c>
      <c r="B818" s="100"/>
      <c r="C818" s="100"/>
      <c r="D818" s="31">
        <f>E818</f>
        <v>256650</v>
      </c>
      <c r="E818" s="31">
        <f>256650</f>
        <v>256650</v>
      </c>
      <c r="F818" s="31"/>
      <c r="G818" s="31">
        <f>H818</f>
        <v>256650</v>
      </c>
      <c r="H818" s="31">
        <f>E818</f>
        <v>256650</v>
      </c>
    </row>
    <row r="819" spans="1:8" s="59" customFormat="1" ht="31.5" customHeight="1">
      <c r="A819" s="105" t="s">
        <v>232</v>
      </c>
      <c r="B819" s="105"/>
      <c r="C819" s="105"/>
      <c r="D819" s="39"/>
      <c r="E819" s="39"/>
      <c r="F819" s="39"/>
      <c r="G819" s="39"/>
      <c r="H819" s="39"/>
    </row>
    <row r="820" spans="1:8" s="27" customFormat="1" hidden="1">
      <c r="A820" s="100" t="s">
        <v>21</v>
      </c>
      <c r="B820" s="100"/>
      <c r="C820" s="100"/>
      <c r="D820" s="31"/>
      <c r="E820" s="31"/>
      <c r="F820" s="31"/>
      <c r="G820" s="31"/>
      <c r="H820" s="31"/>
    </row>
    <row r="821" spans="1:8" s="27" customFormat="1" ht="36.75" hidden="1" customHeight="1">
      <c r="A821" s="100" t="s">
        <v>164</v>
      </c>
      <c r="B821" s="100"/>
      <c r="C821" s="100"/>
      <c r="D821" s="31"/>
      <c r="E821" s="31"/>
      <c r="F821" s="31"/>
      <c r="G821" s="31"/>
      <c r="H821" s="31"/>
    </row>
    <row r="822" spans="1:8" s="27" customFormat="1" ht="35.25" hidden="1" customHeight="1">
      <c r="A822" s="100" t="s">
        <v>165</v>
      </c>
      <c r="B822" s="100"/>
      <c r="C822" s="100"/>
      <c r="D822" s="31"/>
      <c r="E822" s="31"/>
      <c r="F822" s="31"/>
      <c r="G822" s="31"/>
      <c r="H822" s="31"/>
    </row>
    <row r="823" spans="1:8" s="27" customFormat="1" ht="17.25" customHeight="1">
      <c r="A823" s="105" t="s">
        <v>229</v>
      </c>
      <c r="B823" s="105"/>
      <c r="C823" s="105"/>
      <c r="D823" s="39"/>
      <c r="E823" s="39"/>
      <c r="F823" s="39"/>
      <c r="G823" s="39"/>
      <c r="H823" s="39"/>
    </row>
    <row r="824" spans="1:8" s="27" customFormat="1" ht="18" customHeight="1">
      <c r="A824" s="110" t="s">
        <v>169</v>
      </c>
      <c r="B824" s="110"/>
      <c r="C824" s="110"/>
      <c r="D824" s="39"/>
      <c r="E824" s="39"/>
      <c r="F824" s="39"/>
      <c r="G824" s="39"/>
      <c r="H824" s="39"/>
    </row>
    <row r="825" spans="1:8" s="27" customFormat="1" ht="18" customHeight="1">
      <c r="A825" s="100" t="s">
        <v>144</v>
      </c>
      <c r="B825" s="100"/>
      <c r="C825" s="100"/>
      <c r="D825" s="12">
        <f>D827+D832+D840+D844+D854</f>
        <v>0</v>
      </c>
      <c r="E825" s="12">
        <f t="shared" ref="E825:H825" si="124">E827+E832+E840+E844+E854</f>
        <v>0</v>
      </c>
      <c r="F825" s="12">
        <f t="shared" si="124"/>
        <v>0</v>
      </c>
      <c r="G825" s="12">
        <f t="shared" si="124"/>
        <v>0</v>
      </c>
      <c r="H825" s="12">
        <f t="shared" si="124"/>
        <v>0</v>
      </c>
    </row>
    <row r="826" spans="1:8" s="27" customFormat="1" ht="18.75" customHeight="1">
      <c r="A826" s="100" t="s">
        <v>99</v>
      </c>
      <c r="B826" s="100"/>
      <c r="C826" s="100"/>
      <c r="D826" s="12"/>
      <c r="E826" s="12"/>
      <c r="F826" s="12"/>
      <c r="G826" s="12"/>
      <c r="H826" s="12"/>
    </row>
    <row r="827" spans="1:8" s="27" customFormat="1" ht="36" customHeight="1">
      <c r="A827" s="156" t="s">
        <v>145</v>
      </c>
      <c r="B827" s="156"/>
      <c r="C827" s="156"/>
      <c r="D827" s="14">
        <f>D829+D830+D831</f>
        <v>0</v>
      </c>
      <c r="E827" s="14">
        <f t="shared" ref="E827:H827" si="125">E829+E830+E831</f>
        <v>0</v>
      </c>
      <c r="F827" s="14">
        <f t="shared" si="125"/>
        <v>0</v>
      </c>
      <c r="G827" s="14">
        <f t="shared" si="125"/>
        <v>0</v>
      </c>
      <c r="H827" s="14">
        <f t="shared" si="125"/>
        <v>0</v>
      </c>
    </row>
    <row r="828" spans="1:8" s="27" customFormat="1">
      <c r="A828" s="100" t="s">
        <v>21</v>
      </c>
      <c r="B828" s="100"/>
      <c r="C828" s="100"/>
      <c r="D828" s="29"/>
      <c r="E828" s="30"/>
      <c r="F828" s="30"/>
      <c r="G828" s="30"/>
      <c r="H828" s="30"/>
    </row>
    <row r="829" spans="1:8" s="27" customFormat="1" ht="21" customHeight="1">
      <c r="A829" s="100" t="s">
        <v>146</v>
      </c>
      <c r="B829" s="100"/>
      <c r="C829" s="100"/>
      <c r="D829" s="30"/>
      <c r="E829" s="30"/>
      <c r="F829" s="30"/>
      <c r="G829" s="30"/>
      <c r="H829" s="30"/>
    </row>
    <row r="830" spans="1:8" s="27" customFormat="1" ht="15" customHeight="1">
      <c r="A830" s="100" t="s">
        <v>147</v>
      </c>
      <c r="B830" s="100"/>
      <c r="C830" s="100"/>
      <c r="D830" s="47"/>
      <c r="E830" s="45"/>
      <c r="F830" s="45"/>
      <c r="G830" s="45"/>
      <c r="H830" s="45"/>
    </row>
    <row r="831" spans="1:8" s="27" customFormat="1" ht="36.75" customHeight="1">
      <c r="A831" s="100" t="s">
        <v>148</v>
      </c>
      <c r="B831" s="100"/>
      <c r="C831" s="100"/>
      <c r="D831" s="45"/>
      <c r="E831" s="31"/>
      <c r="F831" s="31"/>
      <c r="G831" s="31"/>
      <c r="H831" s="45"/>
    </row>
    <row r="832" spans="1:8" s="27" customFormat="1" ht="21.75" customHeight="1">
      <c r="A832" s="156" t="s">
        <v>149</v>
      </c>
      <c r="B832" s="156"/>
      <c r="C832" s="156"/>
      <c r="D832" s="10">
        <f>D834+D835+D836+D839</f>
        <v>0</v>
      </c>
      <c r="E832" s="10">
        <f t="shared" ref="E832:H832" si="126">E834+E835+E836+E839</f>
        <v>0</v>
      </c>
      <c r="F832" s="10">
        <f t="shared" si="126"/>
        <v>0</v>
      </c>
      <c r="G832" s="10">
        <f t="shared" si="126"/>
        <v>0</v>
      </c>
      <c r="H832" s="10">
        <f t="shared" si="126"/>
        <v>0</v>
      </c>
    </row>
    <row r="833" spans="1:8" s="27" customFormat="1">
      <c r="A833" s="100" t="s">
        <v>21</v>
      </c>
      <c r="B833" s="100"/>
      <c r="C833" s="100"/>
      <c r="D833" s="45"/>
      <c r="E833" s="31"/>
      <c r="F833" s="31"/>
      <c r="G833" s="31"/>
      <c r="H833" s="45"/>
    </row>
    <row r="834" spans="1:8" s="27" customFormat="1" ht="18" customHeight="1">
      <c r="A834" s="100" t="s">
        <v>150</v>
      </c>
      <c r="B834" s="100"/>
      <c r="C834" s="100"/>
      <c r="D834" s="47"/>
      <c r="E834" s="31"/>
      <c r="F834" s="31"/>
      <c r="G834" s="31"/>
      <c r="H834" s="45"/>
    </row>
    <row r="835" spans="1:8" s="27" customFormat="1" ht="23.25" customHeight="1">
      <c r="A835" s="100" t="s">
        <v>151</v>
      </c>
      <c r="B835" s="100"/>
      <c r="C835" s="100"/>
      <c r="D835" s="45"/>
      <c r="E835" s="31"/>
      <c r="F835" s="31"/>
      <c r="G835" s="31"/>
      <c r="H835" s="45"/>
    </row>
    <row r="836" spans="1:8" s="27" customFormat="1" ht="22.5" customHeight="1">
      <c r="A836" s="100" t="s">
        <v>152</v>
      </c>
      <c r="B836" s="100"/>
      <c r="C836" s="100"/>
      <c r="D836" s="47"/>
      <c r="E836" s="31"/>
      <c r="F836" s="31"/>
      <c r="G836" s="31"/>
      <c r="H836" s="45"/>
    </row>
    <row r="837" spans="1:8" s="27" customFormat="1" ht="34.5" customHeight="1">
      <c r="A837" s="100" t="s">
        <v>153</v>
      </c>
      <c r="B837" s="100"/>
      <c r="C837" s="100"/>
      <c r="D837" s="45"/>
      <c r="E837" s="31"/>
      <c r="F837" s="31"/>
      <c r="G837" s="31"/>
      <c r="H837" s="45"/>
    </row>
    <row r="838" spans="1:8" s="27" customFormat="1" ht="36" customHeight="1">
      <c r="A838" s="100" t="s">
        <v>168</v>
      </c>
      <c r="B838" s="100"/>
      <c r="C838" s="100"/>
      <c r="D838" s="47"/>
      <c r="E838" s="31"/>
      <c r="F838" s="31"/>
      <c r="G838" s="31"/>
      <c r="H838" s="45"/>
    </row>
    <row r="839" spans="1:8" s="27" customFormat="1" ht="16.5" customHeight="1">
      <c r="A839" s="100" t="s">
        <v>154</v>
      </c>
      <c r="B839" s="100"/>
      <c r="C839" s="100"/>
      <c r="D839" s="47"/>
      <c r="E839" s="45"/>
      <c r="F839" s="45"/>
      <c r="G839" s="45"/>
      <c r="H839" s="45"/>
    </row>
    <row r="840" spans="1:8" s="27" customFormat="1" ht="17.25" customHeight="1">
      <c r="A840" s="156" t="s">
        <v>155</v>
      </c>
      <c r="B840" s="156"/>
      <c r="C840" s="156"/>
      <c r="D840" s="10">
        <f>D842+D843</f>
        <v>0</v>
      </c>
      <c r="E840" s="10">
        <f t="shared" ref="E840:H840" si="127">E842+E843</f>
        <v>0</v>
      </c>
      <c r="F840" s="10">
        <f t="shared" si="127"/>
        <v>0</v>
      </c>
      <c r="G840" s="10">
        <f t="shared" si="127"/>
        <v>0</v>
      </c>
      <c r="H840" s="10">
        <f t="shared" si="127"/>
        <v>0</v>
      </c>
    </row>
    <row r="841" spans="1:8" s="27" customFormat="1">
      <c r="A841" s="100" t="s">
        <v>21</v>
      </c>
      <c r="B841" s="100"/>
      <c r="C841" s="100"/>
      <c r="D841" s="31"/>
      <c r="E841" s="31"/>
      <c r="F841" s="31"/>
      <c r="G841" s="31"/>
      <c r="H841" s="31"/>
    </row>
    <row r="842" spans="1:8" s="27" customFormat="1" ht="33" customHeight="1">
      <c r="A842" s="100" t="s">
        <v>156</v>
      </c>
      <c r="B842" s="100"/>
      <c r="C842" s="100"/>
      <c r="D842" s="31"/>
      <c r="E842" s="31"/>
      <c r="F842" s="31"/>
      <c r="G842" s="31"/>
      <c r="H842" s="31"/>
    </row>
    <row r="843" spans="1:8" s="27" customFormat="1" ht="42" customHeight="1">
      <c r="A843" s="100" t="s">
        <v>157</v>
      </c>
      <c r="B843" s="100"/>
      <c r="C843" s="100"/>
      <c r="D843" s="31"/>
      <c r="E843" s="31"/>
      <c r="F843" s="31"/>
      <c r="G843" s="31"/>
      <c r="H843" s="31"/>
    </row>
    <row r="844" spans="1:8" s="27" customFormat="1" ht="33" customHeight="1">
      <c r="A844" s="100" t="s">
        <v>158</v>
      </c>
      <c r="B844" s="100"/>
      <c r="C844" s="100"/>
      <c r="D844" s="15">
        <f>D846+D847+D848+D849</f>
        <v>0</v>
      </c>
      <c r="E844" s="15">
        <f t="shared" ref="E844:H844" si="128">E846+E847+E848+E849</f>
        <v>0</v>
      </c>
      <c r="F844" s="15">
        <f t="shared" si="128"/>
        <v>0</v>
      </c>
      <c r="G844" s="15">
        <f t="shared" si="128"/>
        <v>0</v>
      </c>
      <c r="H844" s="15">
        <f t="shared" si="128"/>
        <v>0</v>
      </c>
    </row>
    <row r="845" spans="1:8" s="27" customFormat="1">
      <c r="A845" s="100" t="s">
        <v>21</v>
      </c>
      <c r="B845" s="100"/>
      <c r="C845" s="100"/>
      <c r="D845" s="31"/>
      <c r="E845" s="31"/>
      <c r="F845" s="31"/>
      <c r="G845" s="31"/>
      <c r="H845" s="31"/>
    </row>
    <row r="846" spans="1:8" s="27" customFormat="1" ht="33" customHeight="1">
      <c r="A846" s="100" t="s">
        <v>159</v>
      </c>
      <c r="B846" s="100"/>
      <c r="C846" s="100"/>
      <c r="D846" s="31"/>
      <c r="E846" s="31"/>
      <c r="F846" s="31"/>
      <c r="G846" s="31"/>
      <c r="H846" s="31"/>
    </row>
    <row r="847" spans="1:8" s="27" customFormat="1" ht="32.25" customHeight="1">
      <c r="A847" s="100" t="s">
        <v>160</v>
      </c>
      <c r="B847" s="100"/>
      <c r="C847" s="100"/>
      <c r="D847" s="31"/>
      <c r="E847" s="31"/>
      <c r="F847" s="31"/>
      <c r="G847" s="31"/>
      <c r="H847" s="31"/>
    </row>
    <row r="848" spans="1:8" s="27" customFormat="1" ht="33" customHeight="1">
      <c r="A848" s="100" t="s">
        <v>161</v>
      </c>
      <c r="B848" s="100"/>
      <c r="C848" s="100"/>
      <c r="D848" s="31"/>
      <c r="E848" s="31"/>
      <c r="F848" s="31"/>
      <c r="G848" s="31"/>
      <c r="H848" s="31"/>
    </row>
    <row r="849" spans="1:8" s="27" customFormat="1" ht="34.5" customHeight="1">
      <c r="A849" s="100" t="s">
        <v>162</v>
      </c>
      <c r="B849" s="100"/>
      <c r="C849" s="100"/>
      <c r="D849" s="31"/>
      <c r="E849" s="31"/>
      <c r="F849" s="31"/>
      <c r="G849" s="31"/>
      <c r="H849" s="31"/>
    </row>
    <row r="850" spans="1:8" s="27" customFormat="1" ht="31.5" customHeight="1">
      <c r="A850" s="100" t="s">
        <v>163</v>
      </c>
      <c r="B850" s="100"/>
      <c r="C850" s="100"/>
      <c r="D850" s="31"/>
      <c r="E850" s="31"/>
      <c r="F850" s="31"/>
      <c r="G850" s="31"/>
      <c r="H850" s="31"/>
    </row>
    <row r="851" spans="1:8" s="27" customFormat="1">
      <c r="A851" s="100" t="s">
        <v>21</v>
      </c>
      <c r="B851" s="100"/>
      <c r="C851" s="100"/>
      <c r="D851" s="31"/>
      <c r="E851" s="31"/>
      <c r="F851" s="31"/>
      <c r="G851" s="31"/>
      <c r="H851" s="31"/>
    </row>
    <row r="852" spans="1:8" s="27" customFormat="1" ht="51" customHeight="1">
      <c r="A852" s="100" t="s">
        <v>164</v>
      </c>
      <c r="B852" s="100"/>
      <c r="C852" s="100"/>
      <c r="D852" s="31"/>
      <c r="E852" s="31"/>
      <c r="F852" s="31"/>
      <c r="G852" s="31"/>
      <c r="H852" s="31"/>
    </row>
    <row r="853" spans="1:8" s="27" customFormat="1" ht="37.5" customHeight="1">
      <c r="A853" s="100" t="s">
        <v>165</v>
      </c>
      <c r="B853" s="100"/>
      <c r="C853" s="100"/>
      <c r="D853" s="31"/>
      <c r="E853" s="31"/>
      <c r="F853" s="31"/>
      <c r="G853" s="31"/>
      <c r="H853" s="31"/>
    </row>
    <row r="854" spans="1:8" s="27" customFormat="1" ht="18.75" customHeight="1">
      <c r="A854" s="100" t="s">
        <v>166</v>
      </c>
      <c r="B854" s="100"/>
      <c r="C854" s="100"/>
      <c r="D854" s="31"/>
      <c r="E854" s="31"/>
      <c r="F854" s="31"/>
      <c r="G854" s="31"/>
      <c r="H854" s="31"/>
    </row>
    <row r="855" spans="1:8" s="27" customFormat="1" ht="93" customHeight="1">
      <c r="A855" s="110" t="s">
        <v>170</v>
      </c>
      <c r="B855" s="110"/>
      <c r="C855" s="110"/>
      <c r="D855" s="40">
        <f>D857</f>
        <v>0</v>
      </c>
      <c r="E855" s="35"/>
      <c r="F855" s="34"/>
      <c r="G855" s="34">
        <f>G857</f>
        <v>0</v>
      </c>
      <c r="H855" s="34">
        <f>H857</f>
        <v>0</v>
      </c>
    </row>
    <row r="856" spans="1:8" s="27" customFormat="1" ht="18" customHeight="1">
      <c r="A856" s="100" t="s">
        <v>99</v>
      </c>
      <c r="B856" s="100"/>
      <c r="C856" s="100"/>
      <c r="D856" s="31"/>
      <c r="E856" s="31"/>
      <c r="F856" s="31"/>
      <c r="G856" s="31"/>
      <c r="H856" s="31"/>
    </row>
    <row r="857" spans="1:8" s="27" customFormat="1" ht="36.75" customHeight="1">
      <c r="A857" s="140" t="s">
        <v>186</v>
      </c>
      <c r="B857" s="140"/>
      <c r="C857" s="140"/>
      <c r="D857" s="33">
        <f>D859</f>
        <v>0</v>
      </c>
      <c r="E857" s="31"/>
      <c r="F857" s="37"/>
      <c r="G857" s="33">
        <f>G859</f>
        <v>0</v>
      </c>
      <c r="H857" s="33">
        <f>H859</f>
        <v>0</v>
      </c>
    </row>
    <row r="858" spans="1:8" s="27" customFormat="1" ht="16.5" customHeight="1">
      <c r="A858" s="100" t="s">
        <v>100</v>
      </c>
      <c r="B858" s="100"/>
      <c r="C858" s="100"/>
      <c r="D858" s="31"/>
      <c r="E858" s="31"/>
      <c r="F858" s="31"/>
      <c r="G858" s="31"/>
      <c r="H858" s="31"/>
    </row>
    <row r="859" spans="1:8" s="27" customFormat="1" ht="19.5" customHeight="1">
      <c r="A859" s="100" t="s">
        <v>144</v>
      </c>
      <c r="B859" s="100"/>
      <c r="C859" s="100"/>
      <c r="D859" s="12"/>
      <c r="E859" s="12"/>
      <c r="F859" s="12"/>
      <c r="G859" s="12"/>
      <c r="H859" s="12"/>
    </row>
    <row r="860" spans="1:8" s="27" customFormat="1" ht="18.75" customHeight="1">
      <c r="A860" s="100" t="s">
        <v>99</v>
      </c>
      <c r="B860" s="100"/>
      <c r="C860" s="100"/>
      <c r="D860" s="12"/>
      <c r="E860" s="12"/>
      <c r="F860" s="12"/>
      <c r="G860" s="12"/>
      <c r="H860" s="12"/>
    </row>
    <row r="861" spans="1:8" s="27" customFormat="1" ht="32.25" customHeight="1">
      <c r="A861" s="105" t="s">
        <v>145</v>
      </c>
      <c r="B861" s="105"/>
      <c r="C861" s="105"/>
      <c r="D861" s="14">
        <f>D863+D864+D865</f>
        <v>0</v>
      </c>
      <c r="E861" s="14">
        <f t="shared" ref="E861:H861" si="129">E863+E864+E865</f>
        <v>0</v>
      </c>
      <c r="F861" s="14">
        <f t="shared" si="129"/>
        <v>0</v>
      </c>
      <c r="G861" s="14">
        <f t="shared" si="129"/>
        <v>0</v>
      </c>
      <c r="H861" s="14">
        <f t="shared" si="129"/>
        <v>0</v>
      </c>
    </row>
    <row r="862" spans="1:8" s="27" customFormat="1">
      <c r="A862" s="100" t="s">
        <v>21</v>
      </c>
      <c r="B862" s="100"/>
      <c r="C862" s="100"/>
      <c r="D862" s="29"/>
      <c r="E862" s="30"/>
      <c r="F862" s="30"/>
      <c r="G862" s="30"/>
      <c r="H862" s="30"/>
    </row>
    <row r="863" spans="1:8" s="27" customFormat="1" ht="23.25" customHeight="1">
      <c r="A863" s="100" t="s">
        <v>146</v>
      </c>
      <c r="B863" s="100"/>
      <c r="C863" s="100"/>
      <c r="D863" s="30"/>
      <c r="E863" s="30"/>
      <c r="F863" s="30"/>
      <c r="G863" s="30"/>
      <c r="H863" s="30"/>
    </row>
    <row r="864" spans="1:8" s="27" customFormat="1" ht="19.5" customHeight="1">
      <c r="A864" s="100" t="s">
        <v>147</v>
      </c>
      <c r="B864" s="100"/>
      <c r="C864" s="100"/>
      <c r="D864" s="47"/>
      <c r="E864" s="45"/>
      <c r="F864" s="45"/>
      <c r="G864" s="45"/>
      <c r="H864" s="45"/>
    </row>
    <row r="865" spans="1:8" s="27" customFormat="1" ht="32.25" customHeight="1">
      <c r="A865" s="100" t="s">
        <v>148</v>
      </c>
      <c r="B865" s="100"/>
      <c r="C865" s="100"/>
      <c r="D865" s="45"/>
      <c r="E865" s="31"/>
      <c r="F865" s="31"/>
      <c r="G865" s="31"/>
      <c r="H865" s="45"/>
    </row>
    <row r="866" spans="1:8" s="27" customFormat="1" ht="16.5" customHeight="1">
      <c r="A866" s="105" t="s">
        <v>149</v>
      </c>
      <c r="B866" s="105"/>
      <c r="C866" s="105"/>
      <c r="D866" s="10">
        <f>D868+D869+D870+D873</f>
        <v>0</v>
      </c>
      <c r="E866" s="10">
        <f t="shared" ref="E866:H866" si="130">E868+E869+E870+E873</f>
        <v>0</v>
      </c>
      <c r="F866" s="10">
        <f t="shared" si="130"/>
        <v>0</v>
      </c>
      <c r="G866" s="10">
        <f t="shared" si="130"/>
        <v>0</v>
      </c>
      <c r="H866" s="10">
        <f t="shared" si="130"/>
        <v>0</v>
      </c>
    </row>
    <row r="867" spans="1:8" s="27" customFormat="1">
      <c r="A867" s="100" t="s">
        <v>21</v>
      </c>
      <c r="B867" s="100"/>
      <c r="C867" s="100"/>
      <c r="D867" s="45"/>
      <c r="E867" s="31"/>
      <c r="F867" s="31"/>
      <c r="G867" s="31"/>
      <c r="H867" s="45"/>
    </row>
    <row r="868" spans="1:8" s="27" customFormat="1" ht="18.75" customHeight="1">
      <c r="A868" s="100" t="s">
        <v>150</v>
      </c>
      <c r="B868" s="100"/>
      <c r="C868" s="100"/>
      <c r="D868" s="47"/>
      <c r="E868" s="31"/>
      <c r="F868" s="31"/>
      <c r="G868" s="31"/>
      <c r="H868" s="45"/>
    </row>
    <row r="869" spans="1:8" s="27" customFormat="1" ht="18" customHeight="1">
      <c r="A869" s="100" t="s">
        <v>151</v>
      </c>
      <c r="B869" s="100"/>
      <c r="C869" s="100"/>
      <c r="D869" s="45"/>
      <c r="E869" s="31"/>
      <c r="F869" s="31"/>
      <c r="G869" s="31"/>
      <c r="H869" s="45"/>
    </row>
    <row r="870" spans="1:8" s="27" customFormat="1" ht="18" customHeight="1">
      <c r="A870" s="100" t="s">
        <v>152</v>
      </c>
      <c r="B870" s="100"/>
      <c r="C870" s="100"/>
      <c r="D870" s="47"/>
      <c r="E870" s="31"/>
      <c r="F870" s="31"/>
      <c r="G870" s="31"/>
      <c r="H870" s="45"/>
    </row>
    <row r="871" spans="1:8" s="27" customFormat="1" ht="35.25" customHeight="1">
      <c r="A871" s="100" t="s">
        <v>153</v>
      </c>
      <c r="B871" s="100"/>
      <c r="C871" s="100"/>
      <c r="D871" s="45"/>
      <c r="E871" s="31"/>
      <c r="F871" s="31"/>
      <c r="G871" s="31"/>
      <c r="H871" s="45"/>
    </row>
    <row r="872" spans="1:8" s="27" customFormat="1" ht="30" customHeight="1">
      <c r="A872" s="100" t="s">
        <v>168</v>
      </c>
      <c r="B872" s="100"/>
      <c r="C872" s="100"/>
      <c r="D872" s="47"/>
      <c r="E872" s="31"/>
      <c r="F872" s="31"/>
      <c r="G872" s="31"/>
      <c r="H872" s="45"/>
    </row>
    <row r="873" spans="1:8" s="27" customFormat="1" ht="18.75" customHeight="1">
      <c r="A873" s="100" t="s">
        <v>154</v>
      </c>
      <c r="B873" s="100"/>
      <c r="C873" s="100"/>
      <c r="D873" s="47"/>
      <c r="E873" s="45"/>
      <c r="F873" s="45"/>
      <c r="G873" s="45"/>
      <c r="H873" s="45"/>
    </row>
    <row r="874" spans="1:8" s="27" customFormat="1" ht="19.5" customHeight="1">
      <c r="A874" s="105" t="s">
        <v>155</v>
      </c>
      <c r="B874" s="105"/>
      <c r="C874" s="105"/>
      <c r="D874" s="10">
        <f>D876+D877</f>
        <v>0</v>
      </c>
      <c r="E874" s="10">
        <f t="shared" ref="E874:H874" si="131">E876+E877</f>
        <v>0</v>
      </c>
      <c r="F874" s="10">
        <f t="shared" si="131"/>
        <v>0</v>
      </c>
      <c r="G874" s="10">
        <f t="shared" si="131"/>
        <v>0</v>
      </c>
      <c r="H874" s="10">
        <f t="shared" si="131"/>
        <v>0</v>
      </c>
    </row>
    <row r="875" spans="1:8" s="27" customFormat="1">
      <c r="A875" s="100" t="s">
        <v>21</v>
      </c>
      <c r="B875" s="100"/>
      <c r="C875" s="100"/>
      <c r="D875" s="31"/>
      <c r="E875" s="31"/>
      <c r="F875" s="31"/>
      <c r="G875" s="31"/>
      <c r="H875" s="31"/>
    </row>
    <row r="876" spans="1:8" s="27" customFormat="1" ht="28.5" customHeight="1">
      <c r="A876" s="100" t="s">
        <v>156</v>
      </c>
      <c r="B876" s="100"/>
      <c r="C876" s="100"/>
      <c r="D876" s="31"/>
      <c r="E876" s="31"/>
      <c r="F876" s="31"/>
      <c r="G876" s="31"/>
      <c r="H876" s="31"/>
    </row>
    <row r="877" spans="1:8" s="27" customFormat="1" ht="42.75" customHeight="1">
      <c r="A877" s="100" t="s">
        <v>157</v>
      </c>
      <c r="B877" s="100"/>
      <c r="C877" s="100"/>
      <c r="D877" s="31"/>
      <c r="E877" s="31"/>
      <c r="F877" s="31"/>
      <c r="G877" s="31"/>
      <c r="H877" s="31"/>
    </row>
    <row r="878" spans="1:8" s="27" customFormat="1" ht="30" customHeight="1">
      <c r="A878" s="105" t="s">
        <v>158</v>
      </c>
      <c r="B878" s="105"/>
      <c r="C878" s="105"/>
      <c r="D878" s="14">
        <f>D880+D881+D882+D883</f>
        <v>0</v>
      </c>
      <c r="E878" s="14">
        <f t="shared" ref="E878:H878" si="132">E880+E881+E882+E883</f>
        <v>0</v>
      </c>
      <c r="F878" s="14">
        <f t="shared" si="132"/>
        <v>0</v>
      </c>
      <c r="G878" s="14">
        <f t="shared" si="132"/>
        <v>0</v>
      </c>
      <c r="H878" s="14">
        <f t="shared" si="132"/>
        <v>0</v>
      </c>
    </row>
    <row r="879" spans="1:8" s="27" customFormat="1">
      <c r="A879" s="100" t="s">
        <v>21</v>
      </c>
      <c r="B879" s="100"/>
      <c r="C879" s="100"/>
      <c r="D879" s="31"/>
      <c r="E879" s="31"/>
      <c r="F879" s="31"/>
      <c r="G879" s="31"/>
      <c r="H879" s="31"/>
    </row>
    <row r="880" spans="1:8" s="27" customFormat="1" ht="30" customHeight="1">
      <c r="A880" s="100" t="s">
        <v>159</v>
      </c>
      <c r="B880" s="100"/>
      <c r="C880" s="100"/>
      <c r="D880" s="31"/>
      <c r="E880" s="31"/>
      <c r="F880" s="31"/>
      <c r="G880" s="31"/>
      <c r="H880" s="31"/>
    </row>
    <row r="881" spans="1:8" s="27" customFormat="1" ht="30.75" customHeight="1">
      <c r="A881" s="100" t="s">
        <v>160</v>
      </c>
      <c r="B881" s="100"/>
      <c r="C881" s="100"/>
      <c r="D881" s="31"/>
      <c r="E881" s="31"/>
      <c r="F881" s="31"/>
      <c r="G881" s="31"/>
      <c r="H881" s="31"/>
    </row>
    <row r="882" spans="1:8" s="27" customFormat="1" ht="34.5" customHeight="1">
      <c r="A882" s="100" t="s">
        <v>161</v>
      </c>
      <c r="B882" s="100"/>
      <c r="C882" s="100"/>
      <c r="D882" s="31"/>
      <c r="E882" s="31"/>
      <c r="F882" s="31"/>
      <c r="G882" s="31"/>
      <c r="H882" s="31"/>
    </row>
    <row r="883" spans="1:8" s="27" customFormat="1" ht="33" customHeight="1">
      <c r="A883" s="100" t="s">
        <v>162</v>
      </c>
      <c r="B883" s="100"/>
      <c r="C883" s="100"/>
      <c r="D883" s="33"/>
      <c r="E883" s="31"/>
      <c r="F883" s="31"/>
      <c r="G883" s="33"/>
      <c r="H883" s="33"/>
    </row>
    <row r="884" spans="1:8" s="27" customFormat="1" ht="30" customHeight="1">
      <c r="A884" s="105" t="s">
        <v>163</v>
      </c>
      <c r="B884" s="105"/>
      <c r="C884" s="105"/>
      <c r="D884" s="39"/>
      <c r="E884" s="39"/>
      <c r="F884" s="39"/>
      <c r="G884" s="39"/>
      <c r="H884" s="39"/>
    </row>
    <row r="885" spans="1:8" s="27" customFormat="1">
      <c r="A885" s="100" t="s">
        <v>21</v>
      </c>
      <c r="B885" s="100"/>
      <c r="C885" s="100"/>
      <c r="D885" s="31"/>
      <c r="E885" s="31"/>
      <c r="F885" s="31"/>
      <c r="G885" s="31"/>
      <c r="H885" s="31"/>
    </row>
    <row r="886" spans="1:8" s="27" customFormat="1" ht="39.75" customHeight="1">
      <c r="A886" s="100" t="s">
        <v>164</v>
      </c>
      <c r="B886" s="100"/>
      <c r="C886" s="100"/>
      <c r="D886" s="31"/>
      <c r="E886" s="31"/>
      <c r="F886" s="31"/>
      <c r="G886" s="31"/>
      <c r="H886" s="31"/>
    </row>
    <row r="887" spans="1:8" s="27" customFormat="1" ht="32.25" customHeight="1">
      <c r="A887" s="100" t="s">
        <v>165</v>
      </c>
      <c r="B887" s="100"/>
      <c r="C887" s="100"/>
      <c r="D887" s="31"/>
      <c r="E887" s="31"/>
      <c r="F887" s="31"/>
      <c r="G887" s="31"/>
      <c r="H887" s="31"/>
    </row>
    <row r="888" spans="1:8" s="27" customFormat="1" ht="21.75" customHeight="1">
      <c r="A888" s="100" t="s">
        <v>166</v>
      </c>
      <c r="B888" s="100"/>
      <c r="C888" s="100"/>
      <c r="D888" s="31"/>
      <c r="E888" s="31"/>
      <c r="F888" s="31"/>
      <c r="G888" s="31"/>
      <c r="H888" s="31"/>
    </row>
    <row r="889" spans="1:8" s="27" customFormat="1" ht="27.75" customHeight="1">
      <c r="A889" s="110" t="s">
        <v>171</v>
      </c>
      <c r="B889" s="110"/>
      <c r="C889" s="110"/>
      <c r="D889" s="39"/>
      <c r="E889" s="39"/>
      <c r="F889" s="39"/>
      <c r="G889" s="39"/>
      <c r="H889" s="39"/>
    </row>
    <row r="890" spans="1:8" s="27" customFormat="1" ht="20.25" customHeight="1">
      <c r="A890" s="100" t="s">
        <v>99</v>
      </c>
      <c r="B890" s="100"/>
      <c r="C890" s="100"/>
      <c r="D890" s="31"/>
      <c r="E890" s="31"/>
      <c r="F890" s="31"/>
      <c r="G890" s="31"/>
      <c r="H890" s="31"/>
    </row>
    <row r="891" spans="1:8" s="27" customFormat="1" ht="44.25" customHeight="1">
      <c r="A891" s="100" t="s">
        <v>102</v>
      </c>
      <c r="B891" s="100"/>
      <c r="C891" s="100"/>
      <c r="D891" s="31"/>
      <c r="E891" s="31"/>
      <c r="F891" s="31"/>
      <c r="G891" s="31"/>
      <c r="H891" s="31"/>
    </row>
    <row r="892" spans="1:8" s="27" customFormat="1" ht="45" customHeight="1">
      <c r="A892" s="100" t="s">
        <v>103</v>
      </c>
      <c r="B892" s="100"/>
      <c r="C892" s="100"/>
      <c r="D892" s="31"/>
      <c r="E892" s="31"/>
      <c r="F892" s="31"/>
      <c r="G892" s="31"/>
      <c r="H892" s="31"/>
    </row>
    <row r="893" spans="1:8" s="27" customFormat="1" ht="20.25" customHeight="1">
      <c r="A893" s="100" t="s">
        <v>144</v>
      </c>
      <c r="B893" s="100"/>
      <c r="C893" s="100"/>
      <c r="D893" s="12">
        <f>D895+D900+D908+D912+D922</f>
        <v>0</v>
      </c>
      <c r="E893" s="12">
        <f t="shared" ref="E893:H893" si="133">E895+E900+E908+E912+E922</f>
        <v>0</v>
      </c>
      <c r="F893" s="12">
        <f t="shared" si="133"/>
        <v>0</v>
      </c>
      <c r="G893" s="12">
        <f t="shared" si="133"/>
        <v>0</v>
      </c>
      <c r="H893" s="12">
        <f t="shared" si="133"/>
        <v>0</v>
      </c>
    </row>
    <row r="894" spans="1:8" s="27" customFormat="1" ht="18" customHeight="1">
      <c r="A894" s="100" t="s">
        <v>99</v>
      </c>
      <c r="B894" s="100"/>
      <c r="C894" s="100"/>
      <c r="D894" s="12"/>
      <c r="E894" s="12"/>
      <c r="F894" s="12"/>
      <c r="G894" s="12"/>
      <c r="H894" s="12"/>
    </row>
    <row r="895" spans="1:8" s="27" customFormat="1" ht="33" customHeight="1">
      <c r="A895" s="156" t="s">
        <v>145</v>
      </c>
      <c r="B895" s="156"/>
      <c r="C895" s="156"/>
      <c r="D895" s="14">
        <f>D897+D898+D899</f>
        <v>0</v>
      </c>
      <c r="E895" s="14">
        <f t="shared" ref="E895:H895" si="134">E897+E898+E899</f>
        <v>0</v>
      </c>
      <c r="F895" s="14">
        <f t="shared" si="134"/>
        <v>0</v>
      </c>
      <c r="G895" s="14">
        <f t="shared" si="134"/>
        <v>0</v>
      </c>
      <c r="H895" s="14">
        <f t="shared" si="134"/>
        <v>0</v>
      </c>
    </row>
    <row r="896" spans="1:8" s="27" customFormat="1">
      <c r="A896" s="100" t="s">
        <v>21</v>
      </c>
      <c r="B896" s="100"/>
      <c r="C896" s="100"/>
      <c r="D896" s="29"/>
      <c r="E896" s="30"/>
      <c r="F896" s="30"/>
      <c r="G896" s="30"/>
      <c r="H896" s="30"/>
    </row>
    <row r="897" spans="1:8" s="27" customFormat="1" ht="18" customHeight="1">
      <c r="A897" s="100" t="s">
        <v>146</v>
      </c>
      <c r="B897" s="100"/>
      <c r="C897" s="100"/>
      <c r="D897" s="30"/>
      <c r="E897" s="30"/>
      <c r="F897" s="30"/>
      <c r="G897" s="30"/>
      <c r="H897" s="30"/>
    </row>
    <row r="898" spans="1:8" s="27" customFormat="1">
      <c r="A898" s="157" t="s">
        <v>147</v>
      </c>
      <c r="B898" s="157"/>
      <c r="C898" s="157"/>
      <c r="D898" s="47"/>
      <c r="E898" s="45"/>
      <c r="F898" s="45"/>
      <c r="G898" s="45"/>
      <c r="H898" s="45"/>
    </row>
    <row r="899" spans="1:8" s="27" customFormat="1" ht="29.25" customHeight="1">
      <c r="A899" s="100" t="s">
        <v>148</v>
      </c>
      <c r="B899" s="100"/>
      <c r="C899" s="100"/>
      <c r="D899" s="45"/>
      <c r="E899" s="31"/>
      <c r="F899" s="31"/>
      <c r="G899" s="31"/>
      <c r="H899" s="45"/>
    </row>
    <row r="900" spans="1:8" s="27" customFormat="1" ht="19.5" customHeight="1">
      <c r="A900" s="100" t="s">
        <v>149</v>
      </c>
      <c r="B900" s="100"/>
      <c r="C900" s="100"/>
      <c r="D900" s="10">
        <f>D902+D903+D904+D907</f>
        <v>0</v>
      </c>
      <c r="E900" s="10">
        <f t="shared" ref="E900:H900" si="135">E902+E903+E904+E907</f>
        <v>0</v>
      </c>
      <c r="F900" s="10">
        <f t="shared" si="135"/>
        <v>0</v>
      </c>
      <c r="G900" s="10">
        <f t="shared" si="135"/>
        <v>0</v>
      </c>
      <c r="H900" s="10">
        <f t="shared" si="135"/>
        <v>0</v>
      </c>
    </row>
    <row r="901" spans="1:8" s="27" customFormat="1">
      <c r="A901" s="100" t="s">
        <v>21</v>
      </c>
      <c r="B901" s="100"/>
      <c r="C901" s="100"/>
      <c r="D901" s="45"/>
      <c r="E901" s="31"/>
      <c r="F901" s="31"/>
      <c r="G901" s="31"/>
      <c r="H901" s="45"/>
    </row>
    <row r="902" spans="1:8" s="27" customFormat="1" ht="18" customHeight="1">
      <c r="A902" s="100" t="s">
        <v>150</v>
      </c>
      <c r="B902" s="100"/>
      <c r="C902" s="100"/>
      <c r="D902" s="47"/>
      <c r="E902" s="31"/>
      <c r="F902" s="31"/>
      <c r="G902" s="31"/>
      <c r="H902" s="45"/>
    </row>
    <row r="903" spans="1:8" s="27" customFormat="1" ht="24.75" customHeight="1">
      <c r="A903" s="100" t="s">
        <v>151</v>
      </c>
      <c r="B903" s="100"/>
      <c r="C903" s="100"/>
      <c r="D903" s="45"/>
      <c r="E903" s="31"/>
      <c r="F903" s="31"/>
      <c r="G903" s="31"/>
      <c r="H903" s="45"/>
    </row>
    <row r="904" spans="1:8" s="27" customFormat="1" ht="21" customHeight="1">
      <c r="A904" s="100" t="s">
        <v>152</v>
      </c>
      <c r="B904" s="100"/>
      <c r="C904" s="100"/>
      <c r="D904" s="47"/>
      <c r="E904" s="31"/>
      <c r="F904" s="31"/>
      <c r="G904" s="31"/>
      <c r="H904" s="45"/>
    </row>
    <row r="905" spans="1:8" s="27" customFormat="1" ht="36" customHeight="1">
      <c r="A905" s="100" t="s">
        <v>153</v>
      </c>
      <c r="B905" s="100"/>
      <c r="C905" s="100"/>
      <c r="D905" s="45"/>
      <c r="E905" s="31"/>
      <c r="F905" s="31"/>
      <c r="G905" s="31"/>
      <c r="H905" s="45"/>
    </row>
    <row r="906" spans="1:8" s="27" customFormat="1" ht="37.5" customHeight="1">
      <c r="A906" s="100" t="s">
        <v>168</v>
      </c>
      <c r="B906" s="100"/>
      <c r="C906" s="100"/>
      <c r="D906" s="47"/>
      <c r="E906" s="31"/>
      <c r="F906" s="31"/>
      <c r="G906" s="31"/>
      <c r="H906" s="45"/>
    </row>
    <row r="907" spans="1:8" s="27" customFormat="1" ht="21.75" customHeight="1">
      <c r="A907" s="100" t="s">
        <v>154</v>
      </c>
      <c r="B907" s="100"/>
      <c r="C907" s="100"/>
      <c r="D907" s="47"/>
      <c r="E907" s="45"/>
      <c r="F907" s="45"/>
      <c r="G907" s="45"/>
      <c r="H907" s="45"/>
    </row>
    <row r="908" spans="1:8" s="27" customFormat="1" ht="24" customHeight="1">
      <c r="A908" s="156" t="s">
        <v>155</v>
      </c>
      <c r="B908" s="156"/>
      <c r="C908" s="156"/>
      <c r="D908" s="10">
        <f>D910+D911</f>
        <v>0</v>
      </c>
      <c r="E908" s="10">
        <f t="shared" ref="E908:H908" si="136">E910+E911</f>
        <v>0</v>
      </c>
      <c r="F908" s="10">
        <f t="shared" si="136"/>
        <v>0</v>
      </c>
      <c r="G908" s="10">
        <f t="shared" si="136"/>
        <v>0</v>
      </c>
      <c r="H908" s="10">
        <f t="shared" si="136"/>
        <v>0</v>
      </c>
    </row>
    <row r="909" spans="1:8" s="27" customFormat="1">
      <c r="A909" s="100" t="s">
        <v>21</v>
      </c>
      <c r="B909" s="100"/>
      <c r="C909" s="100"/>
      <c r="D909" s="31"/>
      <c r="E909" s="31"/>
      <c r="F909" s="31"/>
      <c r="G909" s="31"/>
      <c r="H909" s="31"/>
    </row>
    <row r="910" spans="1:8" s="27" customFormat="1" ht="34.5" customHeight="1">
      <c r="A910" s="100" t="s">
        <v>156</v>
      </c>
      <c r="B910" s="100"/>
      <c r="C910" s="100"/>
      <c r="D910" s="31"/>
      <c r="E910" s="31"/>
      <c r="F910" s="31"/>
      <c r="G910" s="31"/>
      <c r="H910" s="31"/>
    </row>
    <row r="911" spans="1:8" s="27" customFormat="1" ht="40.5" customHeight="1">
      <c r="A911" s="100" t="s">
        <v>157</v>
      </c>
      <c r="B911" s="100"/>
      <c r="C911" s="100"/>
      <c r="D911" s="31"/>
      <c r="E911" s="31"/>
      <c r="F911" s="31"/>
      <c r="G911" s="31"/>
      <c r="H911" s="31"/>
    </row>
    <row r="912" spans="1:8" s="27" customFormat="1" ht="29.25" customHeight="1">
      <c r="A912" s="156" t="s">
        <v>158</v>
      </c>
      <c r="B912" s="156"/>
      <c r="C912" s="156"/>
      <c r="D912" s="14">
        <f>D914+D915+D916+D917</f>
        <v>0</v>
      </c>
      <c r="E912" s="14">
        <f t="shared" ref="E912:H912" si="137">E914+E915+E916+E917</f>
        <v>0</v>
      </c>
      <c r="F912" s="14">
        <f t="shared" si="137"/>
        <v>0</v>
      </c>
      <c r="G912" s="14">
        <f t="shared" si="137"/>
        <v>0</v>
      </c>
      <c r="H912" s="14">
        <f t="shared" si="137"/>
        <v>0</v>
      </c>
    </row>
    <row r="913" spans="1:8" s="27" customFormat="1">
      <c r="A913" s="100" t="s">
        <v>21</v>
      </c>
      <c r="B913" s="100"/>
      <c r="C913" s="100"/>
      <c r="D913" s="31"/>
      <c r="E913" s="31"/>
      <c r="F913" s="31"/>
      <c r="G913" s="31"/>
      <c r="H913" s="31"/>
    </row>
    <row r="914" spans="1:8" s="27" customFormat="1" ht="36" customHeight="1">
      <c r="A914" s="100" t="s">
        <v>159</v>
      </c>
      <c r="B914" s="100"/>
      <c r="C914" s="100"/>
      <c r="D914" s="31"/>
      <c r="E914" s="31"/>
      <c r="F914" s="31"/>
      <c r="G914" s="31"/>
      <c r="H914" s="31"/>
    </row>
    <row r="915" spans="1:8" s="27" customFormat="1" ht="36" customHeight="1">
      <c r="A915" s="100" t="s">
        <v>160</v>
      </c>
      <c r="B915" s="100"/>
      <c r="C915" s="100"/>
      <c r="D915" s="31"/>
      <c r="E915" s="31"/>
      <c r="F915" s="31"/>
      <c r="G915" s="31"/>
      <c r="H915" s="31"/>
    </row>
    <row r="916" spans="1:8" s="27" customFormat="1" ht="36.75" customHeight="1">
      <c r="A916" s="100" t="s">
        <v>161</v>
      </c>
      <c r="B916" s="100"/>
      <c r="C916" s="100"/>
      <c r="D916" s="31"/>
      <c r="E916" s="31"/>
      <c r="F916" s="31"/>
      <c r="G916" s="31"/>
      <c r="H916" s="31"/>
    </row>
    <row r="917" spans="1:8" s="27" customFormat="1" ht="33" customHeight="1">
      <c r="A917" s="100" t="s">
        <v>162</v>
      </c>
      <c r="B917" s="100"/>
      <c r="C917" s="100"/>
      <c r="D917" s="31"/>
      <c r="E917" s="31"/>
      <c r="F917" s="31"/>
      <c r="G917" s="31"/>
      <c r="H917" s="31"/>
    </row>
    <row r="918" spans="1:8" s="27" customFormat="1" ht="30" customHeight="1">
      <c r="A918" s="156" t="s">
        <v>163</v>
      </c>
      <c r="B918" s="156"/>
      <c r="C918" s="156"/>
      <c r="D918" s="39"/>
      <c r="E918" s="39"/>
      <c r="F918" s="39"/>
      <c r="G918" s="39"/>
      <c r="H918" s="39"/>
    </row>
    <row r="919" spans="1:8" s="27" customFormat="1">
      <c r="A919" s="100" t="s">
        <v>21</v>
      </c>
      <c r="B919" s="100"/>
      <c r="C919" s="100"/>
      <c r="D919" s="31"/>
      <c r="E919" s="31"/>
      <c r="F919" s="31"/>
      <c r="G919" s="31"/>
      <c r="H919" s="31"/>
    </row>
    <row r="920" spans="1:8" s="27" customFormat="1" ht="36.75" customHeight="1">
      <c r="A920" s="100" t="s">
        <v>164</v>
      </c>
      <c r="B920" s="100"/>
      <c r="C920" s="100"/>
      <c r="D920" s="31"/>
      <c r="E920" s="31"/>
      <c r="F920" s="31"/>
      <c r="G920" s="31"/>
      <c r="H920" s="31"/>
    </row>
    <row r="921" spans="1:8" s="27" customFormat="1" ht="36" customHeight="1">
      <c r="A921" s="100" t="s">
        <v>165</v>
      </c>
      <c r="B921" s="100"/>
      <c r="C921" s="100"/>
      <c r="D921" s="31"/>
      <c r="E921" s="31"/>
      <c r="F921" s="31"/>
      <c r="G921" s="31"/>
      <c r="H921" s="31"/>
    </row>
    <row r="922" spans="1:8" s="27" customFormat="1" ht="17.25" customHeight="1">
      <c r="A922" s="100" t="s">
        <v>166</v>
      </c>
      <c r="B922" s="100"/>
      <c r="C922" s="100"/>
      <c r="D922" s="31"/>
      <c r="E922" s="31"/>
      <c r="F922" s="31"/>
      <c r="G922" s="31"/>
      <c r="H922" s="31"/>
    </row>
    <row r="923" spans="1:8" s="27" customFormat="1" ht="51" customHeight="1">
      <c r="A923" s="110" t="s">
        <v>128</v>
      </c>
      <c r="B923" s="110"/>
      <c r="C923" s="110"/>
      <c r="D923" s="41">
        <f>D148+D149-D162</f>
        <v>0</v>
      </c>
      <c r="E923" s="41">
        <f>E148+E149-E162</f>
        <v>0</v>
      </c>
      <c r="F923" s="41">
        <f>F148+F149-F162</f>
        <v>0</v>
      </c>
      <c r="G923" s="41">
        <f>G148+G149-G162</f>
        <v>0</v>
      </c>
      <c r="H923" s="41"/>
    </row>
    <row r="924" spans="1:8" s="27" customFormat="1" ht="22.5" customHeight="1">
      <c r="A924" s="158" t="s">
        <v>129</v>
      </c>
      <c r="B924" s="158"/>
      <c r="C924" s="158"/>
      <c r="D924" s="31"/>
      <c r="E924" s="31"/>
      <c r="F924" s="31"/>
      <c r="G924" s="31"/>
      <c r="H924" s="31"/>
    </row>
    <row r="925" spans="1:8" s="27" customFormat="1" ht="31.5" customHeight="1">
      <c r="A925" s="100" t="s">
        <v>130</v>
      </c>
      <c r="B925" s="100"/>
      <c r="C925" s="100"/>
      <c r="D925" s="159">
        <f>D149</f>
        <v>41685581.030000001</v>
      </c>
      <c r="E925" s="160"/>
      <c r="F925" s="161"/>
      <c r="G925" s="37">
        <f>G162</f>
        <v>41800202</v>
      </c>
      <c r="H925" s="37">
        <f>G925</f>
        <v>41800202</v>
      </c>
    </row>
    <row r="926" spans="1:8" s="27" customFormat="1" ht="31.5" customHeight="1">
      <c r="A926" s="166" t="s">
        <v>190</v>
      </c>
      <c r="B926" s="166"/>
      <c r="C926" s="166"/>
      <c r="D926" s="166"/>
      <c r="E926" s="166"/>
      <c r="F926" s="166"/>
      <c r="G926" s="166"/>
      <c r="H926" s="166"/>
    </row>
    <row r="927" spans="1:8" ht="31.5" customHeight="1">
      <c r="A927" s="89"/>
      <c r="B927" s="81" t="s">
        <v>191</v>
      </c>
      <c r="C927" s="84" t="s">
        <v>192</v>
      </c>
      <c r="D927" s="81" t="s">
        <v>193</v>
      </c>
      <c r="E927" s="81" t="s">
        <v>194</v>
      </c>
      <c r="F927" s="84" t="s">
        <v>195</v>
      </c>
      <c r="G927" s="84"/>
      <c r="H927" s="65"/>
    </row>
    <row r="928" spans="1:8" ht="31.5" customHeight="1">
      <c r="A928" s="89"/>
      <c r="B928" s="82"/>
      <c r="C928" s="84"/>
      <c r="D928" s="82"/>
      <c r="E928" s="82"/>
      <c r="F928" s="84"/>
      <c r="G928" s="84"/>
      <c r="H928" s="65"/>
    </row>
    <row r="929" spans="1:8" ht="1.5" customHeight="1">
      <c r="A929" s="89"/>
      <c r="B929" s="82"/>
      <c r="C929" s="84"/>
      <c r="D929" s="82"/>
      <c r="E929" s="83"/>
      <c r="F929" s="84"/>
      <c r="G929" s="84"/>
      <c r="H929" s="65"/>
    </row>
    <row r="930" spans="1:8" ht="31.5" customHeight="1">
      <c r="A930" s="106"/>
      <c r="B930" s="83"/>
      <c r="C930" s="84"/>
      <c r="D930" s="83"/>
      <c r="E930" s="66"/>
      <c r="F930" s="67">
        <v>2017</v>
      </c>
      <c r="G930" s="67">
        <v>2018</v>
      </c>
      <c r="H930" s="65"/>
    </row>
    <row r="931" spans="1:8" ht="31.5" customHeight="1">
      <c r="A931" s="106"/>
      <c r="B931" s="84" t="s">
        <v>196</v>
      </c>
      <c r="C931" s="86" t="s">
        <v>197</v>
      </c>
      <c r="D931" s="81" t="s">
        <v>198</v>
      </c>
      <c r="E931" s="84">
        <v>72.17</v>
      </c>
      <c r="F931" s="84">
        <v>72.17</v>
      </c>
      <c r="G931" s="84">
        <v>72.17</v>
      </c>
      <c r="H931" s="65"/>
    </row>
    <row r="932" spans="1:8" ht="45" customHeight="1">
      <c r="A932" s="106"/>
      <c r="B932" s="84"/>
      <c r="C932" s="87"/>
      <c r="D932" s="82"/>
      <c r="E932" s="84"/>
      <c r="F932" s="84"/>
      <c r="G932" s="84"/>
      <c r="H932" s="65"/>
    </row>
    <row r="933" spans="1:8" ht="31.5" hidden="1" customHeight="1">
      <c r="A933" s="106"/>
      <c r="B933" s="84"/>
      <c r="C933" s="87"/>
      <c r="D933" s="83"/>
      <c r="E933" s="84"/>
      <c r="F933" s="84"/>
      <c r="G933" s="84"/>
      <c r="H933" s="65"/>
    </row>
    <row r="934" spans="1:8" ht="15" hidden="1" customHeight="1">
      <c r="A934" s="106"/>
      <c r="B934" s="84"/>
      <c r="C934" s="87"/>
      <c r="D934" s="66"/>
      <c r="E934" s="84"/>
      <c r="F934" s="84"/>
      <c r="G934" s="84"/>
      <c r="H934" s="65"/>
    </row>
    <row r="935" spans="1:8" ht="15" customHeight="1">
      <c r="A935" s="106"/>
      <c r="B935" s="84" t="s">
        <v>199</v>
      </c>
      <c r="C935" s="86" t="s">
        <v>200</v>
      </c>
      <c r="D935" s="81" t="s">
        <v>198</v>
      </c>
      <c r="E935" s="84">
        <v>72.17</v>
      </c>
      <c r="F935" s="84">
        <v>72.17</v>
      </c>
      <c r="G935" s="84">
        <v>72.17</v>
      </c>
      <c r="H935" s="65"/>
    </row>
    <row r="936" spans="1:8" ht="45" customHeight="1">
      <c r="A936" s="106"/>
      <c r="B936" s="84"/>
      <c r="C936" s="87"/>
      <c r="D936" s="82"/>
      <c r="E936" s="84"/>
      <c r="F936" s="84"/>
      <c r="G936" s="84"/>
      <c r="H936" s="65"/>
    </row>
    <row r="937" spans="1:8" ht="15" hidden="1" customHeight="1">
      <c r="A937" s="106"/>
      <c r="B937" s="84"/>
      <c r="C937" s="87"/>
      <c r="D937" s="82"/>
      <c r="E937" s="84"/>
      <c r="F937" s="84"/>
      <c r="G937" s="84"/>
      <c r="H937" s="65"/>
    </row>
    <row r="938" spans="1:8" ht="45" hidden="1" customHeight="1">
      <c r="A938" s="106"/>
      <c r="B938" s="84"/>
      <c r="C938" s="87"/>
      <c r="D938" s="82"/>
      <c r="E938" s="84"/>
      <c r="F938" s="84"/>
      <c r="G938" s="84"/>
      <c r="H938" s="65"/>
    </row>
    <row r="939" spans="1:8" ht="15" customHeight="1">
      <c r="A939" s="106"/>
      <c r="B939" s="84"/>
      <c r="C939" s="88"/>
      <c r="D939" s="83"/>
      <c r="E939" s="84"/>
      <c r="F939" s="84"/>
      <c r="G939" s="84"/>
      <c r="H939" s="65"/>
    </row>
    <row r="940" spans="1:8" ht="15" customHeight="1">
      <c r="A940" s="106"/>
      <c r="B940" s="84" t="s">
        <v>201</v>
      </c>
      <c r="C940" s="86" t="s">
        <v>202</v>
      </c>
      <c r="D940" s="81" t="s">
        <v>203</v>
      </c>
      <c r="E940" s="84">
        <v>22873.360000000001</v>
      </c>
      <c r="F940" s="84">
        <v>24149.37</v>
      </c>
      <c r="G940" s="84">
        <v>24149.37</v>
      </c>
      <c r="H940" s="65"/>
    </row>
    <row r="941" spans="1:8" ht="54.75" customHeight="1">
      <c r="A941" s="106"/>
      <c r="B941" s="84"/>
      <c r="C941" s="87"/>
      <c r="D941" s="82"/>
      <c r="E941" s="84"/>
      <c r="F941" s="84"/>
      <c r="G941" s="84"/>
      <c r="H941" s="65"/>
    </row>
    <row r="942" spans="1:8">
      <c r="A942" s="68"/>
      <c r="B942" s="84"/>
      <c r="C942" s="88"/>
      <c r="D942" s="83"/>
      <c r="E942" s="84"/>
      <c r="F942" s="84"/>
      <c r="G942" s="84"/>
      <c r="H942" s="68"/>
    </row>
    <row r="943" spans="1:8" ht="30" customHeight="1">
      <c r="A943" s="89"/>
      <c r="B943" s="89"/>
      <c r="C943" s="89"/>
      <c r="D943" s="89"/>
      <c r="E943" s="89"/>
      <c r="F943" s="89"/>
      <c r="G943" s="89"/>
      <c r="H943" s="89"/>
    </row>
    <row r="944" spans="1:8" ht="27.75" customHeight="1">
      <c r="A944" s="85"/>
      <c r="B944" s="90" t="s">
        <v>204</v>
      </c>
      <c r="C944" s="90"/>
      <c r="D944" s="90"/>
      <c r="E944" s="90"/>
      <c r="F944" s="90"/>
      <c r="G944" s="90"/>
      <c r="H944" s="69"/>
    </row>
    <row r="945" spans="1:8" ht="25.5" customHeight="1">
      <c r="A945" s="85"/>
      <c r="B945" s="91" t="s">
        <v>191</v>
      </c>
      <c r="C945" s="84" t="s">
        <v>192</v>
      </c>
      <c r="D945" s="81" t="s">
        <v>205</v>
      </c>
      <c r="E945" s="81" t="s">
        <v>194</v>
      </c>
      <c r="F945" s="94" t="s">
        <v>195</v>
      </c>
      <c r="G945" s="95"/>
      <c r="H945" s="69"/>
    </row>
    <row r="946" spans="1:8" ht="38.25" customHeight="1">
      <c r="A946" s="85"/>
      <c r="B946" s="92"/>
      <c r="C946" s="84"/>
      <c r="D946" s="82"/>
      <c r="E946" s="82"/>
      <c r="F946" s="96"/>
      <c r="G946" s="97"/>
      <c r="H946" s="69"/>
    </row>
    <row r="947" spans="1:8">
      <c r="A947" s="85"/>
      <c r="B947" s="92"/>
      <c r="C947" s="84"/>
      <c r="D947" s="82"/>
      <c r="E947" s="82"/>
      <c r="F947" s="98"/>
      <c r="G947" s="99"/>
      <c r="H947" s="69"/>
    </row>
    <row r="948" spans="1:8">
      <c r="A948" s="85"/>
      <c r="B948" s="93"/>
      <c r="C948" s="84"/>
      <c r="D948" s="83"/>
      <c r="E948" s="83"/>
      <c r="F948" s="67">
        <v>2017</v>
      </c>
      <c r="G948" s="67">
        <v>2018</v>
      </c>
      <c r="H948" s="69"/>
    </row>
    <row r="949" spans="1:8">
      <c r="A949" s="85"/>
      <c r="B949" s="84" t="s">
        <v>196</v>
      </c>
      <c r="C949" s="86" t="s">
        <v>206</v>
      </c>
      <c r="D949" s="84" t="s">
        <v>203</v>
      </c>
      <c r="E949" s="84"/>
      <c r="F949" s="84"/>
      <c r="G949" s="84"/>
      <c r="H949" s="69"/>
    </row>
    <row r="950" spans="1:8">
      <c r="A950" s="85"/>
      <c r="B950" s="84"/>
      <c r="C950" s="87"/>
      <c r="D950" s="84"/>
      <c r="E950" s="84"/>
      <c r="F950" s="84"/>
      <c r="G950" s="84"/>
      <c r="H950" s="69"/>
    </row>
    <row r="951" spans="1:8">
      <c r="A951" s="85"/>
      <c r="B951" s="84"/>
      <c r="C951" s="87"/>
      <c r="D951" s="84"/>
      <c r="E951" s="84"/>
      <c r="F951" s="84"/>
      <c r="G951" s="84"/>
      <c r="H951" s="69"/>
    </row>
    <row r="952" spans="1:8">
      <c r="A952" s="85"/>
      <c r="B952" s="84"/>
      <c r="C952" s="87"/>
      <c r="D952" s="84"/>
      <c r="E952" s="84"/>
      <c r="F952" s="84"/>
      <c r="G952" s="84"/>
      <c r="H952" s="69"/>
    </row>
    <row r="953" spans="1:8">
      <c r="A953" s="70"/>
      <c r="B953" s="84"/>
      <c r="C953" s="88"/>
      <c r="D953" s="84"/>
      <c r="E953" s="84"/>
      <c r="F953" s="84"/>
      <c r="G953" s="84"/>
      <c r="H953" s="69"/>
    </row>
    <row r="954" spans="1:8">
      <c r="A954" s="85"/>
      <c r="B954" s="71"/>
      <c r="C954" s="71" t="s">
        <v>207</v>
      </c>
      <c r="D954" s="71"/>
      <c r="E954" s="71"/>
      <c r="F954" s="71"/>
      <c r="G954" s="71"/>
      <c r="H954" s="69"/>
    </row>
    <row r="955" spans="1:8">
      <c r="A955" s="85"/>
      <c r="B955" s="84" t="s">
        <v>208</v>
      </c>
      <c r="C955" s="86" t="s">
        <v>209</v>
      </c>
      <c r="D955" s="84" t="s">
        <v>203</v>
      </c>
      <c r="E955" s="84"/>
      <c r="F955" s="84"/>
      <c r="G955" s="84"/>
      <c r="H955" s="69"/>
    </row>
    <row r="956" spans="1:8">
      <c r="A956" s="85"/>
      <c r="B956" s="84"/>
      <c r="C956" s="87"/>
      <c r="D956" s="84"/>
      <c r="E956" s="84"/>
      <c r="F956" s="84"/>
      <c r="G956" s="84"/>
      <c r="H956" s="69"/>
    </row>
    <row r="957" spans="1:8">
      <c r="A957" s="85"/>
      <c r="B957" s="84"/>
      <c r="C957" s="87"/>
      <c r="D957" s="84"/>
      <c r="E957" s="84"/>
      <c r="F957" s="84"/>
      <c r="G957" s="84"/>
      <c r="H957" s="69"/>
    </row>
    <row r="958" spans="1:8">
      <c r="A958" s="85"/>
      <c r="B958" s="84"/>
      <c r="C958" s="87"/>
      <c r="D958" s="84"/>
      <c r="E958" s="84"/>
      <c r="F958" s="84"/>
      <c r="G958" s="84"/>
      <c r="H958" s="69"/>
    </row>
    <row r="959" spans="1:8">
      <c r="A959" s="85"/>
      <c r="B959" s="84"/>
      <c r="C959" s="87"/>
      <c r="D959" s="84"/>
      <c r="E959" s="84"/>
      <c r="F959" s="84"/>
      <c r="G959" s="84"/>
      <c r="H959" s="69"/>
    </row>
    <row r="960" spans="1:8">
      <c r="A960" s="85"/>
      <c r="B960" s="84"/>
      <c r="C960" s="87"/>
      <c r="D960" s="84"/>
      <c r="E960" s="84"/>
      <c r="F960" s="84"/>
      <c r="G960" s="84"/>
      <c r="H960" s="69"/>
    </row>
    <row r="961" spans="1:8" ht="31.5" customHeight="1">
      <c r="A961" s="89"/>
      <c r="B961" s="84"/>
      <c r="C961" s="88"/>
      <c r="D961" s="84"/>
      <c r="E961" s="84"/>
      <c r="F961" s="84"/>
      <c r="G961" s="84"/>
      <c r="H961" s="65"/>
    </row>
    <row r="962" spans="1:8" ht="31.5" customHeight="1">
      <c r="A962" s="89"/>
      <c r="B962" s="68"/>
      <c r="C962" s="68"/>
      <c r="D962" s="68"/>
      <c r="E962" s="68"/>
      <c r="F962" s="68"/>
      <c r="G962" s="68"/>
      <c r="H962" s="65"/>
    </row>
    <row r="964" spans="1:8" ht="45" customHeight="1">
      <c r="A964" s="132" t="s">
        <v>184</v>
      </c>
      <c r="B964" s="132"/>
      <c r="C964" s="132"/>
      <c r="D964" s="132"/>
      <c r="E964" s="18"/>
      <c r="F964" s="162" t="s">
        <v>185</v>
      </c>
      <c r="G964" s="162"/>
      <c r="H964" s="44"/>
    </row>
    <row r="965" spans="1:8" ht="15" customHeight="1">
      <c r="A965" s="132"/>
      <c r="B965" s="132"/>
      <c r="C965" s="132"/>
      <c r="D965" s="44"/>
      <c r="E965" s="3" t="s">
        <v>1</v>
      </c>
      <c r="F965" s="163" t="s">
        <v>2</v>
      </c>
      <c r="G965" s="163"/>
      <c r="H965" s="44"/>
    </row>
    <row r="966" spans="1:8" ht="30" customHeight="1">
      <c r="A966" s="132" t="s">
        <v>182</v>
      </c>
      <c r="B966" s="132"/>
      <c r="C966" s="132"/>
      <c r="D966" s="132"/>
      <c r="E966" s="18"/>
      <c r="F966" s="162" t="s">
        <v>183</v>
      </c>
      <c r="G966" s="162"/>
      <c r="H966" s="44"/>
    </row>
    <row r="967" spans="1:8">
      <c r="A967" s="46"/>
      <c r="B967" s="46"/>
      <c r="C967" s="46"/>
      <c r="D967" s="46"/>
      <c r="E967" s="3" t="s">
        <v>1</v>
      </c>
      <c r="F967" s="163" t="s">
        <v>2</v>
      </c>
      <c r="G967" s="163"/>
      <c r="H967" s="44"/>
    </row>
    <row r="968" spans="1:8" ht="45" customHeight="1">
      <c r="A968" s="132" t="s">
        <v>137</v>
      </c>
      <c r="B968" s="132"/>
      <c r="C968" s="132"/>
      <c r="D968" s="132"/>
      <c r="E968" s="19"/>
      <c r="F968" s="162" t="s">
        <v>134</v>
      </c>
      <c r="G968" s="162"/>
      <c r="H968" s="44"/>
    </row>
    <row r="969" spans="1:8">
      <c r="A969" s="44"/>
      <c r="B969" s="44"/>
      <c r="C969" s="44"/>
      <c r="D969" s="46"/>
      <c r="E969" s="3" t="s">
        <v>1</v>
      </c>
      <c r="F969" s="163" t="s">
        <v>2</v>
      </c>
      <c r="G969" s="163"/>
      <c r="H969" s="44"/>
    </row>
    <row r="970" spans="1:8">
      <c r="A970" s="132" t="s">
        <v>131</v>
      </c>
      <c r="B970" s="132"/>
      <c r="C970" s="132"/>
      <c r="D970" s="132"/>
      <c r="E970" s="19"/>
      <c r="F970" s="165" t="s">
        <v>250</v>
      </c>
      <c r="G970" s="165"/>
      <c r="H970" s="44"/>
    </row>
    <row r="971" spans="1:8" ht="25.5" customHeight="1">
      <c r="A971" s="132" t="s">
        <v>135</v>
      </c>
      <c r="B971" s="132"/>
      <c r="C971" s="44"/>
      <c r="D971" s="46"/>
      <c r="E971" s="3" t="s">
        <v>1</v>
      </c>
      <c r="F971" s="163" t="s">
        <v>2</v>
      </c>
      <c r="G971" s="163"/>
      <c r="H971" s="44"/>
    </row>
    <row r="972" spans="1:8">
      <c r="A972" s="44"/>
      <c r="B972" s="44"/>
      <c r="C972" s="44"/>
      <c r="D972" s="46"/>
      <c r="E972" s="44"/>
      <c r="F972" s="44"/>
      <c r="G972" s="44"/>
      <c r="H972" s="44"/>
    </row>
    <row r="973" spans="1:8" ht="30" customHeight="1">
      <c r="A973" s="164" t="str">
        <f>A18</f>
        <v>"25" декабря 2015</v>
      </c>
      <c r="B973" s="164"/>
      <c r="C973" s="164"/>
      <c r="D973" s="46"/>
      <c r="E973" s="44"/>
      <c r="F973" s="44"/>
      <c r="G973" s="44"/>
      <c r="H973" s="44"/>
    </row>
  </sheetData>
  <mergeCells count="1029">
    <mergeCell ref="A915:C915"/>
    <mergeCell ref="A916:C916"/>
    <mergeCell ref="A917:C917"/>
    <mergeCell ref="A918:C918"/>
    <mergeCell ref="A919:C919"/>
    <mergeCell ref="A920:C920"/>
    <mergeCell ref="A921:C921"/>
    <mergeCell ref="A922:C922"/>
    <mergeCell ref="A923:C923"/>
    <mergeCell ref="A924:C924"/>
    <mergeCell ref="A925:C925"/>
    <mergeCell ref="D925:F925"/>
    <mergeCell ref="A964:D964"/>
    <mergeCell ref="F964:G964"/>
    <mergeCell ref="A971:B971"/>
    <mergeCell ref="F971:G971"/>
    <mergeCell ref="A973:C973"/>
    <mergeCell ref="A965:C965"/>
    <mergeCell ref="F965:G965"/>
    <mergeCell ref="A966:D966"/>
    <mergeCell ref="F966:G966"/>
    <mergeCell ref="F967:G967"/>
    <mergeCell ref="A968:D968"/>
    <mergeCell ref="F968:G968"/>
    <mergeCell ref="F969:G969"/>
    <mergeCell ref="A970:D970"/>
    <mergeCell ref="F970:G970"/>
    <mergeCell ref="A926:H926"/>
    <mergeCell ref="A927:A929"/>
    <mergeCell ref="B927:B930"/>
    <mergeCell ref="C927:C930"/>
    <mergeCell ref="D927:D930"/>
    <mergeCell ref="A898:C898"/>
    <mergeCell ref="A899:C899"/>
    <mergeCell ref="A900:C900"/>
    <mergeCell ref="A901:C901"/>
    <mergeCell ref="A902:C902"/>
    <mergeCell ref="A903:C903"/>
    <mergeCell ref="A904:C904"/>
    <mergeCell ref="A905:C905"/>
    <mergeCell ref="A906:C906"/>
    <mergeCell ref="A907:C907"/>
    <mergeCell ref="A908:C908"/>
    <mergeCell ref="A909:C909"/>
    <mergeCell ref="A910:C910"/>
    <mergeCell ref="A911:C911"/>
    <mergeCell ref="A912:C912"/>
    <mergeCell ref="A913:C913"/>
    <mergeCell ref="A914:C914"/>
    <mergeCell ref="A881:C881"/>
    <mergeCell ref="A882:C882"/>
    <mergeCell ref="A883:C883"/>
    <mergeCell ref="A884:C884"/>
    <mergeCell ref="A885:C885"/>
    <mergeCell ref="A886:C886"/>
    <mergeCell ref="A887:C887"/>
    <mergeCell ref="A888:C888"/>
    <mergeCell ref="A889:C889"/>
    <mergeCell ref="A890:C890"/>
    <mergeCell ref="A891:C891"/>
    <mergeCell ref="A892:C892"/>
    <mergeCell ref="A893:C893"/>
    <mergeCell ref="A894:C894"/>
    <mergeCell ref="A895:C895"/>
    <mergeCell ref="A896:C896"/>
    <mergeCell ref="A897:C897"/>
    <mergeCell ref="A864:C864"/>
    <mergeCell ref="A865:C865"/>
    <mergeCell ref="A866:C866"/>
    <mergeCell ref="A867:C867"/>
    <mergeCell ref="A868:C868"/>
    <mergeCell ref="A869:C869"/>
    <mergeCell ref="A870:C870"/>
    <mergeCell ref="A871:C871"/>
    <mergeCell ref="A872:C872"/>
    <mergeCell ref="A873:C873"/>
    <mergeCell ref="A874:C874"/>
    <mergeCell ref="A875:C875"/>
    <mergeCell ref="A876:C876"/>
    <mergeCell ref="A877:C877"/>
    <mergeCell ref="A878:C878"/>
    <mergeCell ref="A879:C879"/>
    <mergeCell ref="A880:C880"/>
    <mergeCell ref="A847:C847"/>
    <mergeCell ref="A848:C848"/>
    <mergeCell ref="A849:C849"/>
    <mergeCell ref="A850:C850"/>
    <mergeCell ref="A851:C851"/>
    <mergeCell ref="A852:C852"/>
    <mergeCell ref="A853:C853"/>
    <mergeCell ref="A854:C854"/>
    <mergeCell ref="A855:C855"/>
    <mergeCell ref="A856:C856"/>
    <mergeCell ref="A857:C857"/>
    <mergeCell ref="A858:C858"/>
    <mergeCell ref="A859:C859"/>
    <mergeCell ref="A860:C860"/>
    <mergeCell ref="A861:C861"/>
    <mergeCell ref="A862:C862"/>
    <mergeCell ref="A863:C863"/>
    <mergeCell ref="A830:C830"/>
    <mergeCell ref="A831:C831"/>
    <mergeCell ref="A832:C832"/>
    <mergeCell ref="A833:C833"/>
    <mergeCell ref="A834:C834"/>
    <mergeCell ref="A835:C835"/>
    <mergeCell ref="A836:C836"/>
    <mergeCell ref="A837:C837"/>
    <mergeCell ref="A838:C838"/>
    <mergeCell ref="A839:C839"/>
    <mergeCell ref="A840:C840"/>
    <mergeCell ref="A841:C841"/>
    <mergeCell ref="A842:C842"/>
    <mergeCell ref="A843:C843"/>
    <mergeCell ref="A844:C844"/>
    <mergeCell ref="A845:C845"/>
    <mergeCell ref="A846:C846"/>
    <mergeCell ref="A652:C652"/>
    <mergeCell ref="A653:C653"/>
    <mergeCell ref="A824:C824"/>
    <mergeCell ref="A825:C825"/>
    <mergeCell ref="A826:C826"/>
    <mergeCell ref="A827:C827"/>
    <mergeCell ref="A828:C828"/>
    <mergeCell ref="A829:C829"/>
    <mergeCell ref="A668:C668"/>
    <mergeCell ref="A669:C669"/>
    <mergeCell ref="A670:C670"/>
    <mergeCell ref="A671:C671"/>
    <mergeCell ref="A672:C672"/>
    <mergeCell ref="A673:C673"/>
    <mergeCell ref="A674:C674"/>
    <mergeCell ref="A675:C675"/>
    <mergeCell ref="A717:C717"/>
    <mergeCell ref="A718:C718"/>
    <mergeCell ref="A719:C719"/>
    <mergeCell ref="A720:C720"/>
    <mergeCell ref="A703:C703"/>
    <mergeCell ref="A704:C704"/>
    <mergeCell ref="A705:C705"/>
    <mergeCell ref="A706:C706"/>
    <mergeCell ref="A707:C707"/>
    <mergeCell ref="A708:C708"/>
    <mergeCell ref="A709:C709"/>
    <mergeCell ref="A710:C710"/>
    <mergeCell ref="A711:C711"/>
    <mergeCell ref="A694:C694"/>
    <mergeCell ref="A695:C695"/>
    <mergeCell ref="A696:C696"/>
    <mergeCell ref="D431:D432"/>
    <mergeCell ref="E431:E432"/>
    <mergeCell ref="F431:F432"/>
    <mergeCell ref="G431:G432"/>
    <mergeCell ref="H431:H432"/>
    <mergeCell ref="A656:C656"/>
    <mergeCell ref="A657:C657"/>
    <mergeCell ref="A658:C658"/>
    <mergeCell ref="A659:C659"/>
    <mergeCell ref="A655:C655"/>
    <mergeCell ref="A638:C638"/>
    <mergeCell ref="A639:C639"/>
    <mergeCell ref="A640:C640"/>
    <mergeCell ref="A641:C641"/>
    <mergeCell ref="A642:C642"/>
    <mergeCell ref="A643:C643"/>
    <mergeCell ref="A644:C644"/>
    <mergeCell ref="A645:C645"/>
    <mergeCell ref="A646:C646"/>
    <mergeCell ref="A630:C630"/>
    <mergeCell ref="A631:C631"/>
    <mergeCell ref="A632:C632"/>
    <mergeCell ref="A633:C633"/>
    <mergeCell ref="A634:C634"/>
    <mergeCell ref="A622:C622"/>
    <mergeCell ref="A623:C623"/>
    <mergeCell ref="A624:C624"/>
    <mergeCell ref="A625:C625"/>
    <mergeCell ref="A626:C626"/>
    <mergeCell ref="A627:C627"/>
    <mergeCell ref="A628:C628"/>
    <mergeCell ref="A629:C629"/>
    <mergeCell ref="F399:F400"/>
    <mergeCell ref="G399:G400"/>
    <mergeCell ref="H399:H400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90:C390"/>
    <mergeCell ref="A391:C391"/>
    <mergeCell ref="A392:C392"/>
    <mergeCell ref="A393:C393"/>
    <mergeCell ref="A394:C394"/>
    <mergeCell ref="A395:C395"/>
    <mergeCell ref="D399:D400"/>
    <mergeCell ref="E399:E400"/>
    <mergeCell ref="A335:C336"/>
    <mergeCell ref="D335:D336"/>
    <mergeCell ref="E335:E336"/>
    <mergeCell ref="F335:F336"/>
    <mergeCell ref="G335:G336"/>
    <mergeCell ref="H335:H336"/>
    <mergeCell ref="D367:D368"/>
    <mergeCell ref="E367:E368"/>
    <mergeCell ref="F367:F368"/>
    <mergeCell ref="G367:G368"/>
    <mergeCell ref="H367:H368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02:C302"/>
    <mergeCell ref="A303:C304"/>
    <mergeCell ref="D303:D304"/>
    <mergeCell ref="E303:E304"/>
    <mergeCell ref="F303:F304"/>
    <mergeCell ref="G303:G304"/>
    <mergeCell ref="H303:H304"/>
    <mergeCell ref="A305:C305"/>
    <mergeCell ref="A306:C306"/>
    <mergeCell ref="A307:C307"/>
    <mergeCell ref="A308:C308"/>
    <mergeCell ref="A318:C318"/>
    <mergeCell ref="A319:C319"/>
    <mergeCell ref="A320:C320"/>
    <mergeCell ref="A321:C321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285:C285"/>
    <mergeCell ref="A286:C286"/>
    <mergeCell ref="A287:C287"/>
    <mergeCell ref="A288:C288"/>
    <mergeCell ref="A289:C289"/>
    <mergeCell ref="A290:C290"/>
    <mergeCell ref="A291:C291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D271:D272"/>
    <mergeCell ref="E271:E272"/>
    <mergeCell ref="F271:F272"/>
    <mergeCell ref="G271:G272"/>
    <mergeCell ref="H271:H272"/>
    <mergeCell ref="A273:C273"/>
    <mergeCell ref="A274:C274"/>
    <mergeCell ref="A275:C275"/>
    <mergeCell ref="A276:C276"/>
    <mergeCell ref="A277:C277"/>
    <mergeCell ref="A278:C278"/>
    <mergeCell ref="A279:C279"/>
    <mergeCell ref="A280:C280"/>
    <mergeCell ref="A281:C281"/>
    <mergeCell ref="A282:C282"/>
    <mergeCell ref="A283:C283"/>
    <mergeCell ref="A284:C284"/>
    <mergeCell ref="A255:C255"/>
    <mergeCell ref="A256:C256"/>
    <mergeCell ref="A257:C257"/>
    <mergeCell ref="A258:C258"/>
    <mergeCell ref="A259:C259"/>
    <mergeCell ref="A260:C260"/>
    <mergeCell ref="A261:C261"/>
    <mergeCell ref="A262:C262"/>
    <mergeCell ref="A263:C263"/>
    <mergeCell ref="A264:C264"/>
    <mergeCell ref="A265:C265"/>
    <mergeCell ref="A266:C266"/>
    <mergeCell ref="A267:C267"/>
    <mergeCell ref="A268:C268"/>
    <mergeCell ref="A269:C269"/>
    <mergeCell ref="A270:C270"/>
    <mergeCell ref="A271:C272"/>
    <mergeCell ref="A172:C172"/>
    <mergeCell ref="A173:C173"/>
    <mergeCell ref="A174:C174"/>
    <mergeCell ref="A175:C175"/>
    <mergeCell ref="A176:C176"/>
    <mergeCell ref="A177:C177"/>
    <mergeCell ref="A169:C169"/>
    <mergeCell ref="H239:H240"/>
    <mergeCell ref="A241:C241"/>
    <mergeCell ref="A242:C242"/>
    <mergeCell ref="A243:C243"/>
    <mergeCell ref="A244:C244"/>
    <mergeCell ref="A250:C250"/>
    <mergeCell ref="A251:C251"/>
    <mergeCell ref="A252:C252"/>
    <mergeCell ref="A253:C253"/>
    <mergeCell ref="D239:D240"/>
    <mergeCell ref="E239:E240"/>
    <mergeCell ref="F239:F240"/>
    <mergeCell ref="G239:G240"/>
    <mergeCell ref="A192:C192"/>
    <mergeCell ref="A193:C193"/>
    <mergeCell ref="A194:C194"/>
    <mergeCell ref="A195:C195"/>
    <mergeCell ref="A196:C196"/>
    <mergeCell ref="A197:C197"/>
    <mergeCell ref="A198:C198"/>
    <mergeCell ref="A199:C199"/>
    <mergeCell ref="A200:C200"/>
    <mergeCell ref="G206:G207"/>
    <mergeCell ref="H206:H207"/>
    <mergeCell ref="A208:C208"/>
    <mergeCell ref="A144:G144"/>
    <mergeCell ref="A145:C147"/>
    <mergeCell ref="D145:F145"/>
    <mergeCell ref="G145:H145"/>
    <mergeCell ref="D146:D147"/>
    <mergeCell ref="E146:F146"/>
    <mergeCell ref="G146:H146"/>
    <mergeCell ref="A154:C154"/>
    <mergeCell ref="A155:C155"/>
    <mergeCell ref="A156:C156"/>
    <mergeCell ref="A190:C190"/>
    <mergeCell ref="A191:C191"/>
    <mergeCell ref="A184:C184"/>
    <mergeCell ref="A185:C185"/>
    <mergeCell ref="A186:C186"/>
    <mergeCell ref="A187:C187"/>
    <mergeCell ref="A188:C188"/>
    <mergeCell ref="A189:C189"/>
    <mergeCell ref="A178:C178"/>
    <mergeCell ref="A179:C179"/>
    <mergeCell ref="A170:C170"/>
    <mergeCell ref="A171:C171"/>
    <mergeCell ref="A160:C160"/>
    <mergeCell ref="A161:C161"/>
    <mergeCell ref="A162:C162"/>
    <mergeCell ref="A163:C163"/>
    <mergeCell ref="A164:C164"/>
    <mergeCell ref="A165:C165"/>
    <mergeCell ref="A180:C180"/>
    <mergeCell ref="A181:C181"/>
    <mergeCell ref="A182:C182"/>
    <mergeCell ref="A183:C183"/>
    <mergeCell ref="A157:C157"/>
    <mergeCell ref="A158:C158"/>
    <mergeCell ref="A159:C159"/>
    <mergeCell ref="A166:C166"/>
    <mergeCell ref="A167:C167"/>
    <mergeCell ref="A168:C168"/>
    <mergeCell ref="A129:E129"/>
    <mergeCell ref="A118:E118"/>
    <mergeCell ref="A119:E119"/>
    <mergeCell ref="A120:E120"/>
    <mergeCell ref="A121:E121"/>
    <mergeCell ref="A122:E122"/>
    <mergeCell ref="A123:E123"/>
    <mergeCell ref="A136:E136"/>
    <mergeCell ref="A137:E137"/>
    <mergeCell ref="A138:E138"/>
    <mergeCell ref="A139:E139"/>
    <mergeCell ref="A140:E140"/>
    <mergeCell ref="A141:E141"/>
    <mergeCell ref="A130:E130"/>
    <mergeCell ref="A131:E131"/>
    <mergeCell ref="A132:E132"/>
    <mergeCell ref="A133:E133"/>
    <mergeCell ref="A134:E134"/>
    <mergeCell ref="A135:E135"/>
    <mergeCell ref="A148:C148"/>
    <mergeCell ref="A149:C149"/>
    <mergeCell ref="A150:C150"/>
    <mergeCell ref="A151:C151"/>
    <mergeCell ref="A152:C152"/>
    <mergeCell ref="A153:C153"/>
    <mergeCell ref="A142:E142"/>
    <mergeCell ref="A112:E112"/>
    <mergeCell ref="A113:E113"/>
    <mergeCell ref="A114:E114"/>
    <mergeCell ref="A115:E115"/>
    <mergeCell ref="A116:E116"/>
    <mergeCell ref="A117:E117"/>
    <mergeCell ref="A106:E106"/>
    <mergeCell ref="A107:E107"/>
    <mergeCell ref="A108:E108"/>
    <mergeCell ref="A109:E109"/>
    <mergeCell ref="A110:E110"/>
    <mergeCell ref="A111:E111"/>
    <mergeCell ref="A124:E124"/>
    <mergeCell ref="A125:E125"/>
    <mergeCell ref="A126:E126"/>
    <mergeCell ref="A127:E127"/>
    <mergeCell ref="A128:E128"/>
    <mergeCell ref="A93:E93"/>
    <mergeCell ref="A82:E82"/>
    <mergeCell ref="A83:E83"/>
    <mergeCell ref="A84:E84"/>
    <mergeCell ref="A85:E85"/>
    <mergeCell ref="A86:E86"/>
    <mergeCell ref="A87:E87"/>
    <mergeCell ref="A100:E100"/>
    <mergeCell ref="A101:E101"/>
    <mergeCell ref="A102:E102"/>
    <mergeCell ref="A103:E103"/>
    <mergeCell ref="A104:E104"/>
    <mergeCell ref="A105:E105"/>
    <mergeCell ref="A94:E94"/>
    <mergeCell ref="A95:E95"/>
    <mergeCell ref="A96:E96"/>
    <mergeCell ref="A97:E97"/>
    <mergeCell ref="A98:E98"/>
    <mergeCell ref="A99:E99"/>
    <mergeCell ref="A76:E76"/>
    <mergeCell ref="A77:E77"/>
    <mergeCell ref="A78:E78"/>
    <mergeCell ref="A79:E79"/>
    <mergeCell ref="A80:E80"/>
    <mergeCell ref="A81:E81"/>
    <mergeCell ref="A70:E70"/>
    <mergeCell ref="A71:E71"/>
    <mergeCell ref="A72:E72"/>
    <mergeCell ref="A73:E73"/>
    <mergeCell ref="A74:E74"/>
    <mergeCell ref="A75:E75"/>
    <mergeCell ref="A88:E88"/>
    <mergeCell ref="A89:E89"/>
    <mergeCell ref="A90:E90"/>
    <mergeCell ref="A91:E91"/>
    <mergeCell ref="A92:E92"/>
    <mergeCell ref="A56:E56"/>
    <mergeCell ref="A57:E57"/>
    <mergeCell ref="A46:E46"/>
    <mergeCell ref="A47:E47"/>
    <mergeCell ref="A48:E48"/>
    <mergeCell ref="A49:E49"/>
    <mergeCell ref="A50:E50"/>
    <mergeCell ref="A51:E51"/>
    <mergeCell ref="A64:E64"/>
    <mergeCell ref="A65:E65"/>
    <mergeCell ref="A66:E66"/>
    <mergeCell ref="A67:E67"/>
    <mergeCell ref="A68:E68"/>
    <mergeCell ref="A69:E69"/>
    <mergeCell ref="A58:E58"/>
    <mergeCell ref="A59:E59"/>
    <mergeCell ref="A60:E60"/>
    <mergeCell ref="A61:E61"/>
    <mergeCell ref="A62:E62"/>
    <mergeCell ref="A63:E63"/>
    <mergeCell ref="A41:H41"/>
    <mergeCell ref="A42:E44"/>
    <mergeCell ref="F42:H42"/>
    <mergeCell ref="F43:F44"/>
    <mergeCell ref="G43:H43"/>
    <mergeCell ref="A45:E45"/>
    <mergeCell ref="A34:G34"/>
    <mergeCell ref="A36:H36"/>
    <mergeCell ref="A37:H37"/>
    <mergeCell ref="A38:H38"/>
    <mergeCell ref="A39:H39"/>
    <mergeCell ref="A40:H40"/>
    <mergeCell ref="A52:E52"/>
    <mergeCell ref="A53:E53"/>
    <mergeCell ref="A54:E54"/>
    <mergeCell ref="A55:E55"/>
    <mergeCell ref="D21:E24"/>
    <mergeCell ref="D27:E29"/>
    <mergeCell ref="D30:E31"/>
    <mergeCell ref="E12:G12"/>
    <mergeCell ref="A14:G14"/>
    <mergeCell ref="A15:G15"/>
    <mergeCell ref="G17:H17"/>
    <mergeCell ref="A18:E18"/>
    <mergeCell ref="G18:H18"/>
    <mergeCell ref="E7:G7"/>
    <mergeCell ref="E8:G8"/>
    <mergeCell ref="E9:G9"/>
    <mergeCell ref="F10:G10"/>
    <mergeCell ref="F11:G11"/>
    <mergeCell ref="A25:C25"/>
    <mergeCell ref="G25:H25"/>
    <mergeCell ref="A26:C26"/>
    <mergeCell ref="G26:H26"/>
    <mergeCell ref="A27:C29"/>
    <mergeCell ref="A30:C32"/>
    <mergeCell ref="G19:H19"/>
    <mergeCell ref="G20:H20"/>
    <mergeCell ref="A21:C24"/>
    <mergeCell ref="G21:H21"/>
    <mergeCell ref="G22:H22"/>
    <mergeCell ref="G23:H23"/>
    <mergeCell ref="G24:H24"/>
    <mergeCell ref="A209:C209"/>
    <mergeCell ref="A210:C210"/>
    <mergeCell ref="A211:C211"/>
    <mergeCell ref="A212:C212"/>
    <mergeCell ref="A213:C213"/>
    <mergeCell ref="A214:C214"/>
    <mergeCell ref="A201:C201"/>
    <mergeCell ref="A202:C202"/>
    <mergeCell ref="A203:C203"/>
    <mergeCell ref="A204:C204"/>
    <mergeCell ref="A205:C205"/>
    <mergeCell ref="A206:C207"/>
    <mergeCell ref="D206:D207"/>
    <mergeCell ref="E206:E207"/>
    <mergeCell ref="F206:F207"/>
    <mergeCell ref="A215:C215"/>
    <mergeCell ref="A216:C216"/>
    <mergeCell ref="A217:C217"/>
    <mergeCell ref="A218:C218"/>
    <mergeCell ref="A219:C219"/>
    <mergeCell ref="A220:C220"/>
    <mergeCell ref="A221:C221"/>
    <mergeCell ref="A222:C222"/>
    <mergeCell ref="A223:C223"/>
    <mergeCell ref="A233:C233"/>
    <mergeCell ref="A234:C234"/>
    <mergeCell ref="A235:C235"/>
    <mergeCell ref="A224:C224"/>
    <mergeCell ref="A225:C225"/>
    <mergeCell ref="A226:C226"/>
    <mergeCell ref="A227:C227"/>
    <mergeCell ref="A228:C228"/>
    <mergeCell ref="A231:C231"/>
    <mergeCell ref="A232:C232"/>
    <mergeCell ref="A229:C229"/>
    <mergeCell ref="A230:C230"/>
    <mergeCell ref="A236:C236"/>
    <mergeCell ref="A237:C237"/>
    <mergeCell ref="A664:C664"/>
    <mergeCell ref="A665:C665"/>
    <mergeCell ref="A666:C666"/>
    <mergeCell ref="A667:C667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53:C353"/>
    <mergeCell ref="A354:C354"/>
    <mergeCell ref="A355:C355"/>
    <mergeCell ref="A238:C238"/>
    <mergeCell ref="A239:C240"/>
    <mergeCell ref="A245:C245"/>
    <mergeCell ref="A246:C246"/>
    <mergeCell ref="A247:C247"/>
    <mergeCell ref="A248:C248"/>
    <mergeCell ref="A249:C249"/>
    <mergeCell ref="A254:C254"/>
    <mergeCell ref="A602:C602"/>
    <mergeCell ref="A603:C603"/>
    <mergeCell ref="A651:C651"/>
    <mergeCell ref="A604:C604"/>
    <mergeCell ref="A605:C605"/>
    <mergeCell ref="A606:C606"/>
    <mergeCell ref="A607:C607"/>
    <mergeCell ref="A608:C608"/>
    <mergeCell ref="A609:C609"/>
    <mergeCell ref="A610:C610"/>
    <mergeCell ref="A611:C611"/>
    <mergeCell ref="A612:C612"/>
    <mergeCell ref="A613:C613"/>
    <mergeCell ref="A614:C614"/>
    <mergeCell ref="A615:C615"/>
    <mergeCell ref="A616:C616"/>
    <mergeCell ref="A617:C617"/>
    <mergeCell ref="A618:C618"/>
    <mergeCell ref="A619:C619"/>
    <mergeCell ref="A620:C620"/>
    <mergeCell ref="A721:C721"/>
    <mergeCell ref="A722:C722"/>
    <mergeCell ref="A723:C723"/>
    <mergeCell ref="A724:C724"/>
    <mergeCell ref="A635:C635"/>
    <mergeCell ref="A636:C636"/>
    <mergeCell ref="A637:C637"/>
    <mergeCell ref="A654:C654"/>
    <mergeCell ref="A621:C621"/>
    <mergeCell ref="A685:C685"/>
    <mergeCell ref="A686:C686"/>
    <mergeCell ref="A687:C687"/>
    <mergeCell ref="A688:C688"/>
    <mergeCell ref="A689:C689"/>
    <mergeCell ref="A690:C690"/>
    <mergeCell ref="A691:C691"/>
    <mergeCell ref="A692:C692"/>
    <mergeCell ref="A693:C693"/>
    <mergeCell ref="A676:C676"/>
    <mergeCell ref="A677:C677"/>
    <mergeCell ref="A678:C678"/>
    <mergeCell ref="A679:C679"/>
    <mergeCell ref="A680:C680"/>
    <mergeCell ref="A681:C681"/>
    <mergeCell ref="A682:C682"/>
    <mergeCell ref="A683:C683"/>
    <mergeCell ref="A684:C684"/>
    <mergeCell ref="A660:C660"/>
    <mergeCell ref="A661:C661"/>
    <mergeCell ref="A662:C662"/>
    <mergeCell ref="A663:C663"/>
    <mergeCell ref="A647:C647"/>
    <mergeCell ref="A756:C756"/>
    <mergeCell ref="A757:C757"/>
    <mergeCell ref="A740:C740"/>
    <mergeCell ref="A741:C741"/>
    <mergeCell ref="A742:C742"/>
    <mergeCell ref="A743:C743"/>
    <mergeCell ref="A744:C744"/>
    <mergeCell ref="A745:C745"/>
    <mergeCell ref="A746:C746"/>
    <mergeCell ref="A747:C747"/>
    <mergeCell ref="A748:C748"/>
    <mergeCell ref="A730:C730"/>
    <mergeCell ref="A731:C731"/>
    <mergeCell ref="A732:C732"/>
    <mergeCell ref="A733:C733"/>
    <mergeCell ref="A734:C734"/>
    <mergeCell ref="A735:C735"/>
    <mergeCell ref="A736:C736"/>
    <mergeCell ref="A737:C737"/>
    <mergeCell ref="A738:C738"/>
    <mergeCell ref="A749:C749"/>
    <mergeCell ref="A739:C739"/>
    <mergeCell ref="A347:C347"/>
    <mergeCell ref="A348:C348"/>
    <mergeCell ref="A349:C349"/>
    <mergeCell ref="A350:C350"/>
    <mergeCell ref="A351:C351"/>
    <mergeCell ref="A352:C352"/>
    <mergeCell ref="A369:C369"/>
    <mergeCell ref="A367:C368"/>
    <mergeCell ref="A383:C383"/>
    <mergeCell ref="A384:C384"/>
    <mergeCell ref="A385:C385"/>
    <mergeCell ref="A386:C386"/>
    <mergeCell ref="A387:C387"/>
    <mergeCell ref="A388:C388"/>
    <mergeCell ref="A389:C389"/>
    <mergeCell ref="A422:C422"/>
    <mergeCell ref="A423:C423"/>
    <mergeCell ref="A406:C406"/>
    <mergeCell ref="A407:C407"/>
    <mergeCell ref="A414:C414"/>
    <mergeCell ref="A716:C716"/>
    <mergeCell ref="A396:C396"/>
    <mergeCell ref="A397:C397"/>
    <mergeCell ref="A398:C398"/>
    <mergeCell ref="A401:C401"/>
    <mergeCell ref="A402:C402"/>
    <mergeCell ref="A399:C400"/>
    <mergeCell ref="A403:C403"/>
    <mergeCell ref="A404:C404"/>
    <mergeCell ref="A405:C405"/>
    <mergeCell ref="A415:C415"/>
    <mergeCell ref="A416:C416"/>
    <mergeCell ref="A417:C417"/>
    <mergeCell ref="A418:C418"/>
    <mergeCell ref="A419:C419"/>
    <mergeCell ref="A420:C420"/>
    <mergeCell ref="A421:C421"/>
    <mergeCell ref="A408:C408"/>
    <mergeCell ref="A409:C409"/>
    <mergeCell ref="A410:C410"/>
    <mergeCell ref="A411:C411"/>
    <mergeCell ref="A412:C412"/>
    <mergeCell ref="A413:C413"/>
    <mergeCell ref="A697:C697"/>
    <mergeCell ref="A698:C698"/>
    <mergeCell ref="A699:C699"/>
    <mergeCell ref="A700:C700"/>
    <mergeCell ref="A701:C701"/>
    <mergeCell ref="A702:C702"/>
    <mergeCell ref="A648:C648"/>
    <mergeCell ref="A649:C649"/>
    <mergeCell ref="A650:C650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24:C424"/>
    <mergeCell ref="A425:C425"/>
    <mergeCell ref="A426:C426"/>
    <mergeCell ref="A427:C427"/>
    <mergeCell ref="A428:C428"/>
    <mergeCell ref="A429:C429"/>
    <mergeCell ref="A430:C430"/>
    <mergeCell ref="A433:C433"/>
    <mergeCell ref="A434:C434"/>
    <mergeCell ref="A431:C432"/>
    <mergeCell ref="A444:C444"/>
    <mergeCell ref="A445:C445"/>
    <mergeCell ref="A446:C446"/>
    <mergeCell ref="A447:C447"/>
    <mergeCell ref="A448:C448"/>
    <mergeCell ref="A449:C449"/>
    <mergeCell ref="A482:C482"/>
    <mergeCell ref="A483:C483"/>
    <mergeCell ref="A484:C484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4"/>
    <mergeCell ref="A469:C469"/>
    <mergeCell ref="A479:C479"/>
    <mergeCell ref="A480:C480"/>
    <mergeCell ref="A481:C481"/>
    <mergeCell ref="A470:C470"/>
    <mergeCell ref="A471:C471"/>
    <mergeCell ref="A472:C472"/>
    <mergeCell ref="A473:C473"/>
    <mergeCell ref="A474:C474"/>
    <mergeCell ref="A494:C494"/>
    <mergeCell ref="A495:C495"/>
    <mergeCell ref="A496:C496"/>
    <mergeCell ref="A497:C497"/>
    <mergeCell ref="A498:C498"/>
    <mergeCell ref="A499:C499"/>
    <mergeCell ref="A500:C500"/>
    <mergeCell ref="A501:C501"/>
    <mergeCell ref="A502:C502"/>
    <mergeCell ref="A485:C485"/>
    <mergeCell ref="A486:C486"/>
    <mergeCell ref="A487:C487"/>
    <mergeCell ref="A488:C488"/>
    <mergeCell ref="A489:C489"/>
    <mergeCell ref="A490:C490"/>
    <mergeCell ref="A491:C491"/>
    <mergeCell ref="A492:C492"/>
    <mergeCell ref="A493:C493"/>
    <mergeCell ref="A529:C529"/>
    <mergeCell ref="A512:C512"/>
    <mergeCell ref="A513:C513"/>
    <mergeCell ref="A514:C514"/>
    <mergeCell ref="A515:C515"/>
    <mergeCell ref="A516:C516"/>
    <mergeCell ref="A517:C517"/>
    <mergeCell ref="A518:C518"/>
    <mergeCell ref="A519:C519"/>
    <mergeCell ref="A520:C520"/>
    <mergeCell ref="A503:C503"/>
    <mergeCell ref="A504:C504"/>
    <mergeCell ref="A505:C505"/>
    <mergeCell ref="A506:C506"/>
    <mergeCell ref="A507:C507"/>
    <mergeCell ref="A508:C508"/>
    <mergeCell ref="A509:C509"/>
    <mergeCell ref="A510:C510"/>
    <mergeCell ref="A511:C511"/>
    <mergeCell ref="A570:C570"/>
    <mergeCell ref="A553:C553"/>
    <mergeCell ref="A554:C554"/>
    <mergeCell ref="A555:C555"/>
    <mergeCell ref="A556:C556"/>
    <mergeCell ref="A557:C557"/>
    <mergeCell ref="A558:C558"/>
    <mergeCell ref="A559:C559"/>
    <mergeCell ref="A560:C560"/>
    <mergeCell ref="A561:C561"/>
    <mergeCell ref="A531:C531"/>
    <mergeCell ref="A532:C532"/>
    <mergeCell ref="A533:C533"/>
    <mergeCell ref="A534:C534"/>
    <mergeCell ref="A535:C535"/>
    <mergeCell ref="A536:C536"/>
    <mergeCell ref="A537:C537"/>
    <mergeCell ref="A538:C538"/>
    <mergeCell ref="F5:H5"/>
    <mergeCell ref="A562:C562"/>
    <mergeCell ref="A563:C563"/>
    <mergeCell ref="A564:C564"/>
    <mergeCell ref="A565:C565"/>
    <mergeCell ref="A566:C566"/>
    <mergeCell ref="A567:C567"/>
    <mergeCell ref="A568:C568"/>
    <mergeCell ref="A569:C569"/>
    <mergeCell ref="A544:C544"/>
    <mergeCell ref="A545:C545"/>
    <mergeCell ref="A546:C546"/>
    <mergeCell ref="A547:C547"/>
    <mergeCell ref="A548:C548"/>
    <mergeCell ref="A549:C549"/>
    <mergeCell ref="A550:C550"/>
    <mergeCell ref="A551:C551"/>
    <mergeCell ref="A552:C552"/>
    <mergeCell ref="A540:C540"/>
    <mergeCell ref="A541:C541"/>
    <mergeCell ref="A542:C542"/>
    <mergeCell ref="A543:C543"/>
    <mergeCell ref="A539:C539"/>
    <mergeCell ref="A530:C530"/>
    <mergeCell ref="A521:C521"/>
    <mergeCell ref="A522:C522"/>
    <mergeCell ref="A523:C523"/>
    <mergeCell ref="A524:C524"/>
    <mergeCell ref="A525:C525"/>
    <mergeCell ref="A526:C526"/>
    <mergeCell ref="A527:C527"/>
    <mergeCell ref="A528:C528"/>
    <mergeCell ref="A580:C580"/>
    <mergeCell ref="A581:C581"/>
    <mergeCell ref="A582:C582"/>
    <mergeCell ref="A583:C583"/>
    <mergeCell ref="A584:C584"/>
    <mergeCell ref="A585:C585"/>
    <mergeCell ref="A586:C586"/>
    <mergeCell ref="A587:C587"/>
    <mergeCell ref="A588:C588"/>
    <mergeCell ref="A571:C571"/>
    <mergeCell ref="A572:C572"/>
    <mergeCell ref="A573:C573"/>
    <mergeCell ref="A574:C574"/>
    <mergeCell ref="A575:C575"/>
    <mergeCell ref="A576:C576"/>
    <mergeCell ref="A577:C577"/>
    <mergeCell ref="A578:C578"/>
    <mergeCell ref="A579:C579"/>
    <mergeCell ref="A598:C598"/>
    <mergeCell ref="A599:C599"/>
    <mergeCell ref="A600:C600"/>
    <mergeCell ref="A601:C601"/>
    <mergeCell ref="A589:C589"/>
    <mergeCell ref="A590:C590"/>
    <mergeCell ref="A591:C591"/>
    <mergeCell ref="A592:C592"/>
    <mergeCell ref="A593:C593"/>
    <mergeCell ref="A594:C594"/>
    <mergeCell ref="A595:C595"/>
    <mergeCell ref="A596:C596"/>
    <mergeCell ref="A597:C597"/>
    <mergeCell ref="A758:C758"/>
    <mergeCell ref="A759:C759"/>
    <mergeCell ref="A760:C760"/>
    <mergeCell ref="A761:C761"/>
    <mergeCell ref="A750:C750"/>
    <mergeCell ref="A751:C751"/>
    <mergeCell ref="A752:C752"/>
    <mergeCell ref="A753:C753"/>
    <mergeCell ref="A754:C754"/>
    <mergeCell ref="A755:C755"/>
    <mergeCell ref="A725:C725"/>
    <mergeCell ref="A726:C726"/>
    <mergeCell ref="A727:C727"/>
    <mergeCell ref="A728:C728"/>
    <mergeCell ref="A729:C729"/>
    <mergeCell ref="A712:C712"/>
    <mergeCell ref="A713:C713"/>
    <mergeCell ref="A714:C714"/>
    <mergeCell ref="A715:C715"/>
    <mergeCell ref="A771:C771"/>
    <mergeCell ref="A772:C772"/>
    <mergeCell ref="A773:C773"/>
    <mergeCell ref="A774:C774"/>
    <mergeCell ref="A775:C775"/>
    <mergeCell ref="A776:C776"/>
    <mergeCell ref="A777:C777"/>
    <mergeCell ref="A778:C778"/>
    <mergeCell ref="A779:C779"/>
    <mergeCell ref="A762:C762"/>
    <mergeCell ref="A763:C763"/>
    <mergeCell ref="A764:C764"/>
    <mergeCell ref="A765:C765"/>
    <mergeCell ref="A766:C766"/>
    <mergeCell ref="A767:C767"/>
    <mergeCell ref="A768:C768"/>
    <mergeCell ref="A769:C769"/>
    <mergeCell ref="A770:C770"/>
    <mergeCell ref="A789:C789"/>
    <mergeCell ref="A790:C790"/>
    <mergeCell ref="A791:C791"/>
    <mergeCell ref="A792:C792"/>
    <mergeCell ref="A793:C793"/>
    <mergeCell ref="A794:C794"/>
    <mergeCell ref="A795:C795"/>
    <mergeCell ref="A796:C796"/>
    <mergeCell ref="A797:C797"/>
    <mergeCell ref="A780:C780"/>
    <mergeCell ref="A781:C781"/>
    <mergeCell ref="A782:C782"/>
    <mergeCell ref="A783:C783"/>
    <mergeCell ref="A784:C784"/>
    <mergeCell ref="A785:C785"/>
    <mergeCell ref="A786:C786"/>
    <mergeCell ref="A787:C787"/>
    <mergeCell ref="A788:C788"/>
    <mergeCell ref="A817:C817"/>
    <mergeCell ref="A818:C818"/>
    <mergeCell ref="A819:C819"/>
    <mergeCell ref="A820:C820"/>
    <mergeCell ref="A821:C821"/>
    <mergeCell ref="A822:C822"/>
    <mergeCell ref="A823:C823"/>
    <mergeCell ref="A807:C807"/>
    <mergeCell ref="A808:C808"/>
    <mergeCell ref="A809:C809"/>
    <mergeCell ref="A810:C810"/>
    <mergeCell ref="A811:C811"/>
    <mergeCell ref="A812:C812"/>
    <mergeCell ref="A813:C813"/>
    <mergeCell ref="A814:C814"/>
    <mergeCell ref="A815:C815"/>
    <mergeCell ref="A798:C798"/>
    <mergeCell ref="A799:C799"/>
    <mergeCell ref="A800:C800"/>
    <mergeCell ref="A801:C801"/>
    <mergeCell ref="A802:C802"/>
    <mergeCell ref="A803:C803"/>
    <mergeCell ref="A804:C804"/>
    <mergeCell ref="A805:C805"/>
    <mergeCell ref="A806:C806"/>
    <mergeCell ref="A476:C476"/>
    <mergeCell ref="A477:C477"/>
    <mergeCell ref="A478:C478"/>
    <mergeCell ref="D463:D464"/>
    <mergeCell ref="E463:E464"/>
    <mergeCell ref="F463:F464"/>
    <mergeCell ref="G463:G464"/>
    <mergeCell ref="H463:H464"/>
    <mergeCell ref="A465:C465"/>
    <mergeCell ref="A466:C466"/>
    <mergeCell ref="A467:C467"/>
    <mergeCell ref="A468:C468"/>
    <mergeCell ref="A935:A938"/>
    <mergeCell ref="B935:B939"/>
    <mergeCell ref="C935:C939"/>
    <mergeCell ref="D935:D939"/>
    <mergeCell ref="E935:E939"/>
    <mergeCell ref="F935:F939"/>
    <mergeCell ref="G935:G939"/>
    <mergeCell ref="A939:A941"/>
    <mergeCell ref="B940:B942"/>
    <mergeCell ref="C940:C942"/>
    <mergeCell ref="D940:D942"/>
    <mergeCell ref="E940:E942"/>
    <mergeCell ref="F940:F942"/>
    <mergeCell ref="G940:G942"/>
    <mergeCell ref="E927:E929"/>
    <mergeCell ref="F927:G929"/>
    <mergeCell ref="A930:A934"/>
    <mergeCell ref="B931:B934"/>
    <mergeCell ref="C931:C934"/>
    <mergeCell ref="A816:C816"/>
    <mergeCell ref="F1:H1"/>
    <mergeCell ref="F2:H2"/>
    <mergeCell ref="F3:H3"/>
    <mergeCell ref="F4:H4"/>
    <mergeCell ref="D931:D933"/>
    <mergeCell ref="E931:E934"/>
    <mergeCell ref="F931:F934"/>
    <mergeCell ref="G931:G934"/>
    <mergeCell ref="A954:A960"/>
    <mergeCell ref="B955:B961"/>
    <mergeCell ref="C955:C961"/>
    <mergeCell ref="D955:D961"/>
    <mergeCell ref="E955:E961"/>
    <mergeCell ref="F955:F961"/>
    <mergeCell ref="G955:G961"/>
    <mergeCell ref="A961:A962"/>
    <mergeCell ref="A943:H943"/>
    <mergeCell ref="A944:A947"/>
    <mergeCell ref="B944:G944"/>
    <mergeCell ref="B945:B948"/>
    <mergeCell ref="C945:C948"/>
    <mergeCell ref="D945:D948"/>
    <mergeCell ref="E945:E948"/>
    <mergeCell ref="F945:G947"/>
    <mergeCell ref="A948:A952"/>
    <mergeCell ref="B949:B953"/>
    <mergeCell ref="C949:C953"/>
    <mergeCell ref="D949:D953"/>
    <mergeCell ref="E949:E953"/>
    <mergeCell ref="F949:F953"/>
    <mergeCell ref="G949:G953"/>
    <mergeCell ref="A475:C475"/>
  </mergeCells>
  <pageMargins left="0.9055118110236221" right="0.51181102362204722" top="0.55118110236220474" bottom="0.55118110236220474" header="0" footer="0"/>
  <pageSetup paperSize="9" scale="55" fitToHeight="15" orientation="portrait" blackAndWhite="1" horizontalDpi="180" verticalDpi="180" r:id="rId1"/>
  <rowBreaks count="5" manualBreakCount="5">
    <brk id="40" max="16383" man="1"/>
    <brk id="260" max="7" man="1"/>
    <brk id="396" max="7" man="1"/>
    <brk id="504" max="7" man="1"/>
    <brk id="7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2016-02-01T02:35:46Z</dcterms:modified>
</cp:coreProperties>
</file>